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5600" windowHeight="943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provided'!$A$1:$E$37</definedName>
    <definedName name="_xlnm.Print_Area" localSheetId="3">Other!$A$1:$E$47</definedName>
    <definedName name="_xlnm.Print_Area" localSheetId="0">Travel!$A$1:$E$149</definedName>
  </definedNames>
  <calcPr calcId="145621"/>
</workbook>
</file>

<file path=xl/calcChain.xml><?xml version="1.0" encoding="utf-8"?>
<calcChain xmlns="http://schemas.openxmlformats.org/spreadsheetml/2006/main">
  <c r="B33" i="3" l="1"/>
  <c r="B20" i="3"/>
  <c r="B19" i="3"/>
  <c r="B18" i="3"/>
  <c r="J10" i="2"/>
  <c r="C30" i="1" l="1"/>
  <c r="B141" i="1"/>
  <c r="C18" i="2"/>
  <c r="C20" i="1"/>
  <c r="B24" i="1" l="1"/>
  <c r="B27" i="2" l="1"/>
  <c r="C12" i="1" l="1"/>
  <c r="C15" i="3"/>
</calcChain>
</file>

<file path=xl/sharedStrings.xml><?xml version="1.0" encoding="utf-8"?>
<sst xmlns="http://schemas.openxmlformats.org/spreadsheetml/2006/main" count="445" uniqueCount="118">
  <si>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</si>
  <si>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</si>
  <si>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</si>
  <si>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</si>
  <si>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</si>
  <si>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</si>
  <si>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</si>
  <si>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</si>
  <si>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</si>
  <si>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</si>
  <si>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</si>
  <si>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</si>
  <si>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</si>
  <si>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</si>
  <si>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</si>
  <si>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</si>
  <si>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</si>
  <si>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</si>
  <si>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</si>
  <si>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</si>
  <si>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</si>
  <si>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</si>
  <si>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</si>
  <si>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</si>
  <si>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</si>
  <si>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</si>
  <si>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</si>
  <si>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</si>
  <si>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</si>
  <si>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</si>
  <si>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</si>
  <si>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</si>
  <si>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</si>
  <si>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</si>
  <si>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</si>
  <si>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</si>
  <si>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</si>
  <si>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</si>
  <si>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Health Quality and Safety Commission</t>
  </si>
  <si>
    <t>Dr Janice Wilson</t>
  </si>
  <si>
    <t>Nil</t>
  </si>
  <si>
    <t>Wellington</t>
  </si>
  <si>
    <t>Car Rental</t>
  </si>
  <si>
    <t>Auckland</t>
  </si>
  <si>
    <t>Air Travel</t>
  </si>
  <si>
    <t>Flight and / or ticket amendment fees</t>
  </si>
  <si>
    <t>Taxi</t>
  </si>
  <si>
    <t>Various</t>
  </si>
  <si>
    <t>Communication</t>
  </si>
  <si>
    <t>To From Airport</t>
  </si>
  <si>
    <t>Accommodation</t>
  </si>
  <si>
    <t>England/ Ireland / Scotland</t>
  </si>
  <si>
    <t>Annual Fees</t>
  </si>
  <si>
    <t>Reimbursement Accommodation</t>
  </si>
  <si>
    <t>Institute of Directors</t>
  </si>
  <si>
    <t>Vodafone mobile, calls and Roaming -J Wilson</t>
  </si>
  <si>
    <t>Conference / Workshop</t>
  </si>
  <si>
    <t>Annual Membership</t>
  </si>
  <si>
    <t>Medical Protection Society</t>
  </si>
  <si>
    <t>Reimbursement private portion of accommodation</t>
  </si>
  <si>
    <t>Dinner and Taxi's</t>
  </si>
  <si>
    <t>Rail Ticket</t>
  </si>
  <si>
    <t>Masterton</t>
  </si>
  <si>
    <t>Reimbursement claims DHB Chairs visits Travel, food, parking in Dunedin/Invercargill, Christchurch, AucklandAuckland regional office visits</t>
  </si>
  <si>
    <t>Multiple</t>
  </si>
  <si>
    <t>Reimbursement claims Travel and Taxi's Brisbane</t>
  </si>
  <si>
    <t xml:space="preserve">Accommodation/taxi </t>
  </si>
  <si>
    <t>Brisbane</t>
  </si>
  <si>
    <t>Change Fee</t>
  </si>
  <si>
    <t>Reimbursement claim  UK travel 28 May - 22 June 2014 NHS Confederation Conference in Liverpool. (not in last return)</t>
  </si>
  <si>
    <t>Reimbursement multiple</t>
  </si>
  <si>
    <t>July to Dec 2014</t>
  </si>
  <si>
    <t>Prior Period Flight Refund</t>
  </si>
  <si>
    <t>Mental Health Peer Review Group</t>
  </si>
  <si>
    <t>Open and speaking at  Third year Quality and Safety Teaching workshop (2 days)</t>
  </si>
  <si>
    <t>RNZCGP Quality Symposium</t>
  </si>
  <si>
    <t>Christchurch</t>
  </si>
  <si>
    <t xml:space="preserve">Speaking at the second Australasian long term conditions </t>
  </si>
  <si>
    <t>DHB Southern Board Mtg and various mtgs with Clincians around Quality</t>
  </si>
  <si>
    <t>Dunedin</t>
  </si>
  <si>
    <t>HQSC Board Meeting</t>
  </si>
  <si>
    <t>HQSC Te Roopu Maori Advisory Meeting</t>
  </si>
  <si>
    <t xml:space="preserve">APAC - Quality Forum </t>
  </si>
  <si>
    <t>Melbourne</t>
  </si>
  <si>
    <t>Counties Manukau DHB Board Mtg</t>
  </si>
  <si>
    <t>HQSC to Ministry of Health</t>
  </si>
  <si>
    <t>Airport  to Canterbury DHB</t>
  </si>
  <si>
    <t>Canterbury DHB Board Mtg</t>
  </si>
  <si>
    <t>HQSC Sector Capability Workshop</t>
  </si>
  <si>
    <t xml:space="preserve">Mtg with CE Ngati Porou Hauora </t>
  </si>
  <si>
    <t>Gisbourne</t>
  </si>
  <si>
    <t>Proposed Nelson Marborough DHB Visit</t>
  </si>
  <si>
    <t>Nelson</t>
  </si>
  <si>
    <t>Rotorua</t>
  </si>
  <si>
    <t>Wairarapa DHB Board Mtg</t>
  </si>
  <si>
    <t>Bay of Plenty DHB visit</t>
  </si>
  <si>
    <t>Tairawhiti DHB Board Mtg</t>
  </si>
  <si>
    <t>Nelson Marlborough DHB - Mtg with DHB CEO and Senior Staff</t>
  </si>
  <si>
    <t>Jim Baigian Workshop</t>
  </si>
  <si>
    <t>Chair the Equally Well Summit</t>
  </si>
  <si>
    <t>HQSC Clinical Leaders - Learning Set Meeting</t>
  </si>
  <si>
    <t>Northland DHB Board Mtg</t>
  </si>
  <si>
    <t>Regional office visit</t>
  </si>
  <si>
    <t>Nelson Marlborough DHB Board Mtg</t>
  </si>
  <si>
    <t>Blenheim</t>
  </si>
  <si>
    <t>Napier</t>
  </si>
  <si>
    <t>Hawkes Bay DHB Board Mtg</t>
  </si>
  <si>
    <t>NZ Medical Assn - Function</t>
  </si>
  <si>
    <t>Auckland DHB Board Mtg</t>
  </si>
  <si>
    <t>Change Fee Qantas</t>
  </si>
  <si>
    <t>Central Region DHB Board workshop at Solway Park</t>
  </si>
  <si>
    <t>To From Airport ( no flight costs to Rotorua used credit)</t>
  </si>
  <si>
    <t xml:space="preserve">HQSC Board Meeting </t>
  </si>
  <si>
    <t>Tauranga/Auckland</t>
  </si>
  <si>
    <t xml:space="preserve">DHB Maori GM's national meeting, Selwyn House and Counties Manakau DHB </t>
  </si>
  <si>
    <t xml:space="preserve">Global Thinking Global Connect </t>
  </si>
  <si>
    <t>Reimburse Dinner and taxi charges, CEO, HQSC Director of Measurement,  Maxine Power and Helen Bevan international guest</t>
  </si>
  <si>
    <t>Sector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</si>
</sst>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0;\(#,##0.00\)"/>
    <numFmt numFmtId="166" formatCode="dd/mm/yy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1F497D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2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4" borderId="5" xfId="0" applyFont="1" applyFill="1" applyBorder="1" applyAlignment="1">
      <alignment vertical="center" wrapText="1" readingOrder="1"/>
    </xf>
    <xf numFmtId="0" fontId="4" fillId="4" borderId="3" xfId="0" applyFont="1" applyFill="1" applyBorder="1" applyAlignment="1">
      <alignment vertical="center" wrapText="1" readingOrder="1"/>
    </xf>
    <xf numFmtId="0" fontId="4" fillId="4" borderId="10" xfId="0" applyFont="1" applyFill="1" applyBorder="1" applyAlignment="1">
      <alignment vertical="center" wrapText="1" readingOrder="1"/>
    </xf>
    <xf numFmtId="0" fontId="4" fillId="4" borderId="0" xfId="0" applyFont="1" applyFill="1" applyBorder="1" applyAlignment="1">
      <alignment vertical="center" wrapText="1" readingOrder="1"/>
    </xf>
    <xf numFmtId="0" fontId="4" fillId="3" borderId="5" xfId="0" applyFont="1" applyFill="1" applyBorder="1" applyAlignment="1">
      <alignment vertical="center" wrapText="1" readingOrder="1"/>
    </xf>
    <xf numFmtId="0" fontId="4" fillId="3" borderId="3" xfId="0" applyFont="1" applyFill="1" applyBorder="1" applyAlignment="1">
      <alignment vertical="center" wrapText="1" readingOrder="1"/>
    </xf>
    <xf numFmtId="0" fontId="6" fillId="5" borderId="8" xfId="0" applyFont="1" applyFill="1" applyBorder="1" applyAlignment="1">
      <alignment vertical="center" wrapText="1" readingOrder="1"/>
    </xf>
    <xf numFmtId="0" fontId="4" fillId="3" borderId="8" xfId="0" applyFont="1" applyFill="1" applyBorder="1" applyAlignment="1">
      <alignment vertical="center" wrapText="1" readingOrder="1"/>
    </xf>
    <xf numFmtId="0" fontId="4" fillId="3" borderId="2" xfId="0" applyFont="1" applyFill="1" applyBorder="1" applyAlignment="1">
      <alignment vertical="center" wrapText="1" readingOrder="1"/>
    </xf>
    <xf numFmtId="0" fontId="6" fillId="5" borderId="5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6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4" fillId="0" borderId="10" xfId="0" applyFont="1" applyFill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4" fillId="0" borderId="0" xfId="0" applyFont="1" applyFill="1" applyBorder="1" applyAlignment="1">
      <alignment vertical="center" wrapText="1" readingOrder="1"/>
    </xf>
    <xf numFmtId="0" fontId="4" fillId="0" borderId="15" xfId="0" applyFont="1" applyFill="1" applyBorder="1" applyAlignment="1">
      <alignment vertical="center" wrapText="1" readingOrder="1"/>
    </xf>
    <xf numFmtId="0" fontId="2" fillId="0" borderId="15" xfId="0" applyFont="1" applyBorder="1" applyAlignment="1">
      <alignment vertical="center" wrapText="1" readingOrder="1"/>
    </xf>
    <xf numFmtId="0" fontId="5" fillId="0" borderId="15" xfId="0" applyFont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4" fillId="0" borderId="16" xfId="0" applyFont="1" applyFill="1" applyBorder="1" applyAlignment="1">
      <alignment vertical="center" wrapText="1" readingOrder="1"/>
    </xf>
    <xf numFmtId="0" fontId="2" fillId="0" borderId="15" xfId="0" applyFont="1" applyFill="1" applyBorder="1" applyAlignment="1">
      <alignment vertical="center" wrapText="1" readingOrder="1"/>
    </xf>
    <xf numFmtId="14" fontId="2" fillId="0" borderId="0" xfId="0" applyNumberFormat="1" applyFont="1" applyFill="1" applyBorder="1" applyAlignment="1">
      <alignment wrapText="1"/>
    </xf>
    <xf numFmtId="14" fontId="2" fillId="0" borderId="7" xfId="0" applyNumberFormat="1" applyFont="1" applyFill="1" applyBorder="1" applyAlignment="1">
      <alignment wrapText="1"/>
    </xf>
    <xf numFmtId="14" fontId="2" fillId="0" borderId="15" xfId="0" applyNumberFormat="1" applyFont="1" applyBorder="1" applyAlignment="1">
      <alignment wrapText="1"/>
    </xf>
    <xf numFmtId="14" fontId="2" fillId="0" borderId="16" xfId="0" applyNumberFormat="1" applyFont="1" applyBorder="1" applyAlignment="1">
      <alignment wrapText="1"/>
    </xf>
    <xf numFmtId="14" fontId="2" fillId="0" borderId="15" xfId="0" applyNumberFormat="1" applyFont="1" applyBorder="1" applyAlignment="1">
      <alignment vertical="center" wrapText="1" readingOrder="1"/>
    </xf>
    <xf numFmtId="17" fontId="0" fillId="0" borderId="1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43" fontId="0" fillId="0" borderId="0" xfId="1" applyFont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43" fontId="4" fillId="4" borderId="3" xfId="0" applyNumberFormat="1" applyFont="1" applyFill="1" applyBorder="1" applyAlignment="1">
      <alignment wrapText="1"/>
    </xf>
    <xf numFmtId="14" fontId="0" fillId="0" borderId="10" xfId="0" applyNumberFormat="1" applyFont="1" applyFill="1" applyBorder="1" applyAlignment="1">
      <alignment wrapText="1"/>
    </xf>
    <xf numFmtId="0" fontId="0" fillId="0" borderId="0" xfId="0" applyBorder="1" applyAlignment="1">
      <alignment vertical="top" wrapText="1"/>
    </xf>
    <xf numFmtId="43" fontId="2" fillId="2" borderId="0" xfId="0" applyNumberFormat="1" applyFont="1" applyFill="1" applyBorder="1" applyAlignment="1"/>
    <xf numFmtId="0" fontId="2" fillId="0" borderId="3" xfId="0" applyFont="1" applyBorder="1" applyAlignment="1">
      <alignment horizontal="right" vertical="center" wrapText="1" readingOrder="1"/>
    </xf>
    <xf numFmtId="0" fontId="2" fillId="0" borderId="0" xfId="0" applyFont="1" applyBorder="1" applyAlignment="1">
      <alignment horizontal="right" vertical="center" wrapText="1" readingOrder="1"/>
    </xf>
    <xf numFmtId="14" fontId="2" fillId="0" borderId="15" xfId="0" applyNumberFormat="1" applyFont="1" applyFill="1" applyBorder="1" applyAlignment="1">
      <alignment horizontal="right" vertical="center" wrapText="1" readingOrder="1"/>
    </xf>
    <xf numFmtId="0" fontId="3" fillId="4" borderId="0" xfId="0" applyFont="1" applyFill="1" applyBorder="1" applyAlignment="1">
      <alignment horizontal="right" wrapText="1" readingOrder="1"/>
    </xf>
    <xf numFmtId="0" fontId="3" fillId="4" borderId="7" xfId="0" applyFont="1" applyFill="1" applyBorder="1" applyAlignment="1">
      <alignment horizontal="right" wrapText="1" readingOrder="1"/>
    </xf>
    <xf numFmtId="0" fontId="2" fillId="0" borderId="2" xfId="0" applyFont="1" applyBorder="1" applyAlignment="1">
      <alignment horizontal="right" wrapText="1" readingOrder="1"/>
    </xf>
    <xf numFmtId="0" fontId="2" fillId="0" borderId="9" xfId="0" applyFont="1" applyBorder="1" applyAlignment="1">
      <alignment horizontal="right" wrapText="1" readingOrder="1"/>
    </xf>
    <xf numFmtId="0" fontId="0" fillId="0" borderId="0" xfId="0" applyBorder="1" applyAlignment="1">
      <alignment horizontal="right" wrapText="1" readingOrder="1"/>
    </xf>
    <xf numFmtId="0" fontId="0" fillId="0" borderId="7" xfId="0" applyBorder="1" applyAlignment="1">
      <alignment horizontal="right" wrapText="1" readingOrder="1"/>
    </xf>
    <xf numFmtId="0" fontId="0" fillId="0" borderId="0" xfId="0" applyFont="1" applyFill="1" applyBorder="1" applyAlignment="1">
      <alignment horizontal="right" wrapText="1" readingOrder="1"/>
    </xf>
    <xf numFmtId="0" fontId="0" fillId="0" borderId="7" xfId="0" applyFont="1" applyBorder="1" applyAlignment="1">
      <alignment horizontal="right" wrapText="1" readingOrder="1"/>
    </xf>
    <xf numFmtId="0" fontId="3" fillId="4" borderId="3" xfId="0" applyFont="1" applyFill="1" applyBorder="1" applyAlignment="1">
      <alignment horizontal="right" wrapText="1" readingOrder="1"/>
    </xf>
    <xf numFmtId="0" fontId="3" fillId="4" borderId="6" xfId="0" applyFont="1" applyFill="1" applyBorder="1" applyAlignment="1">
      <alignment horizontal="right" wrapText="1" readingOrder="1"/>
    </xf>
    <xf numFmtId="0" fontId="3" fillId="3" borderId="3" xfId="0" applyFont="1" applyFill="1" applyBorder="1" applyAlignment="1">
      <alignment horizontal="right" wrapText="1" readingOrder="1"/>
    </xf>
    <xf numFmtId="0" fontId="3" fillId="3" borderId="6" xfId="0" applyFont="1" applyFill="1" applyBorder="1" applyAlignment="1">
      <alignment horizontal="right" wrapText="1" readingOrder="1"/>
    </xf>
    <xf numFmtId="0" fontId="0" fillId="0" borderId="0" xfId="0" applyFont="1" applyBorder="1" applyAlignment="1">
      <alignment horizontal="right" wrapText="1" readingOrder="1"/>
    </xf>
    <xf numFmtId="0" fontId="3" fillId="3" borderId="2" xfId="0" applyFont="1" applyFill="1" applyBorder="1" applyAlignment="1">
      <alignment horizontal="right" wrapText="1" readingOrder="1"/>
    </xf>
    <xf numFmtId="0" fontId="3" fillId="3" borderId="9" xfId="0" applyFont="1" applyFill="1" applyBorder="1" applyAlignment="1">
      <alignment horizontal="right" wrapText="1" readingOrder="1"/>
    </xf>
    <xf numFmtId="0" fontId="0" fillId="5" borderId="2" xfId="0" applyFill="1" applyBorder="1" applyAlignment="1">
      <alignment horizontal="right" wrapText="1" readingOrder="1"/>
    </xf>
    <xf numFmtId="0" fontId="0" fillId="5" borderId="9" xfId="0" applyFill="1" applyBorder="1" applyAlignment="1">
      <alignment horizontal="right" wrapText="1" readingOrder="1"/>
    </xf>
    <xf numFmtId="0" fontId="0" fillId="0" borderId="4" xfId="0" applyBorder="1" applyAlignment="1">
      <alignment horizontal="right" wrapText="1" readingOrder="1"/>
    </xf>
    <xf numFmtId="0" fontId="0" fillId="0" borderId="12" xfId="0" applyBorder="1" applyAlignment="1">
      <alignment horizontal="right" wrapText="1" readingOrder="1"/>
    </xf>
    <xf numFmtId="0" fontId="0" fillId="0" borderId="1" xfId="0" applyBorder="1" applyAlignment="1">
      <alignment horizontal="right" wrapText="1" readingOrder="1"/>
    </xf>
    <xf numFmtId="0" fontId="0" fillId="0" borderId="14" xfId="0" applyBorder="1" applyAlignment="1">
      <alignment horizontal="right" wrapText="1" readingOrder="1"/>
    </xf>
    <xf numFmtId="0" fontId="0" fillId="0" borderId="0" xfId="0" applyAlignment="1">
      <alignment horizontal="right" wrapText="1" readingOrder="1"/>
    </xf>
    <xf numFmtId="164" fontId="0" fillId="0" borderId="0" xfId="0" applyNumberFormat="1" applyAlignment="1">
      <alignment wrapText="1"/>
    </xf>
    <xf numFmtId="43" fontId="3" fillId="3" borderId="2" xfId="0" applyNumberFormat="1" applyFont="1" applyFill="1" applyBorder="1" applyAlignment="1">
      <alignment wrapText="1"/>
    </xf>
    <xf numFmtId="43" fontId="3" fillId="4" borderId="3" xfId="0" applyNumberFormat="1" applyFont="1" applyFill="1" applyBorder="1" applyAlignment="1">
      <alignment wrapText="1"/>
    </xf>
    <xf numFmtId="43" fontId="0" fillId="0" borderId="0" xfId="0" applyNumberFormat="1" applyAlignment="1">
      <alignment wrapText="1"/>
    </xf>
    <xf numFmtId="43" fontId="0" fillId="0" borderId="0" xfId="0" applyNumberFormat="1" applyFont="1"/>
    <xf numFmtId="43" fontId="0" fillId="0" borderId="0" xfId="0" applyNumberFormat="1" applyAlignment="1">
      <alignment horizontal="right" wrapText="1" readingOrder="1"/>
    </xf>
    <xf numFmtId="164" fontId="3" fillId="5" borderId="2" xfId="1" applyNumberFormat="1" applyFont="1" applyFill="1" applyBorder="1" applyAlignment="1"/>
    <xf numFmtId="0" fontId="0" fillId="0" borderId="8" xfId="0" applyFont="1" applyBorder="1" applyAlignment="1">
      <alignment vertical="center" wrapText="1" readingOrder="1"/>
    </xf>
    <xf numFmtId="0" fontId="0" fillId="0" borderId="2" xfId="0" applyFont="1" applyBorder="1" applyAlignment="1">
      <alignment vertical="center" wrapText="1" readingOrder="1"/>
    </xf>
    <xf numFmtId="0" fontId="0" fillId="0" borderId="9" xfId="0" applyFont="1" applyBorder="1" applyAlignment="1">
      <alignment vertical="center" wrapText="1" readingOrder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4" fontId="0" fillId="0" borderId="10" xfId="0" applyNumberFormat="1" applyFont="1" applyFill="1" applyBorder="1" applyAlignment="1">
      <alignment horizontal="center" wrapText="1"/>
    </xf>
    <xf numFmtId="0" fontId="0" fillId="0" borderId="7" xfId="0" applyFont="1" applyBorder="1" applyAlignment="1">
      <alignment horizontal="right" readingOrder="1"/>
    </xf>
    <xf numFmtId="14" fontId="12" fillId="0" borderId="0" xfId="2" applyNumberFormat="1" applyFont="1"/>
    <xf numFmtId="0" fontId="0" fillId="0" borderId="0" xfId="0" applyFont="1" applyBorder="1" applyAlignment="1">
      <alignment horizontal="right" vertical="center" wrapText="1"/>
    </xf>
    <xf numFmtId="165" fontId="0" fillId="0" borderId="0" xfId="1" applyNumberFormat="1" applyFont="1" applyFill="1" applyBorder="1" applyAlignment="1">
      <alignment wrapText="1"/>
    </xf>
    <xf numFmtId="165" fontId="12" fillId="0" borderId="0" xfId="1" applyNumberFormat="1" applyFont="1"/>
    <xf numFmtId="166" fontId="1" fillId="0" borderId="0" xfId="2" applyNumberFormat="1" applyFill="1"/>
    <xf numFmtId="14" fontId="0" fillId="0" borderId="10" xfId="0" applyNumberFormat="1" applyBorder="1" applyAlignment="1">
      <alignment vertical="top" wrapText="1"/>
    </xf>
    <xf numFmtId="17" fontId="0" fillId="0" borderId="10" xfId="0" applyNumberFormat="1" applyFont="1" applyBorder="1" applyAlignment="1">
      <alignment horizontal="right" wrapText="1"/>
    </xf>
    <xf numFmtId="0" fontId="0" fillId="0" borderId="0" xfId="0" applyFont="1" applyAlignment="1">
      <alignment vertical="center" wrapText="1"/>
    </xf>
    <xf numFmtId="14" fontId="0" fillId="0" borderId="10" xfId="0" applyNumberFormat="1" applyBorder="1"/>
    <xf numFmtId="0" fontId="0" fillId="0" borderId="0" xfId="0" applyBorder="1"/>
    <xf numFmtId="0" fontId="0" fillId="0" borderId="0" xfId="0" applyFill="1" applyBorder="1"/>
    <xf numFmtId="0" fontId="14" fillId="0" borderId="0" xfId="0" applyFont="1" applyFill="1" applyBorder="1"/>
    <xf numFmtId="0" fontId="0" fillId="0" borderId="7" xfId="0" applyBorder="1"/>
    <xf numFmtId="0" fontId="13" fillId="0" borderId="7" xfId="0" applyFont="1" applyBorder="1"/>
    <xf numFmtId="43" fontId="3" fillId="3" borderId="3" xfId="0" applyNumberFormat="1" applyFont="1" applyFill="1" applyBorder="1" applyAlignment="1">
      <alignment wrapText="1"/>
    </xf>
    <xf numFmtId="0" fontId="0" fillId="0" borderId="7" xfId="0" applyFill="1" applyBorder="1" applyAlignment="1">
      <alignment horizontal="right" wrapText="1" readingOrder="1"/>
    </xf>
    <xf numFmtId="14" fontId="7" fillId="0" borderId="10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abSelected="1" zoomScale="80" zoomScaleNormal="80" workbookViewId="0"/>
  </sheetViews>
  <sheetFormatPr defaultColWidth="9.140625" defaultRowHeight="12.75" x14ac:dyDescent="0.2"/>
  <cols>
    <col min="1" max="1" width="23.85546875" style="13" customWidth="1"/>
    <col min="2" max="2" width="23.140625" style="2" customWidth="1"/>
    <col min="3" max="3" width="61.5703125" style="2" customWidth="1"/>
    <col min="4" max="4" width="27.140625" style="124" customWidth="1"/>
    <col min="5" max="5" width="28.140625" style="124" customWidth="1"/>
    <col min="6" max="6" width="9.140625" style="2"/>
    <col min="7" max="7" width="18.140625" style="2" bestFit="1" customWidth="1"/>
    <col min="8" max="8" width="9.140625" style="2"/>
    <col min="9" max="9" width="12.42578125" style="2" bestFit="1" customWidth="1"/>
    <col min="10" max="16384" width="9.140625" style="2"/>
  </cols>
  <sheetData>
    <row r="1" spans="1:5" s="6" customFormat="1" ht="36" customHeight="1" x14ac:dyDescent="0.2">
      <c r="A1" s="83" t="s">
        <v>31</v>
      </c>
      <c r="B1" s="77" t="s">
        <v>38</v>
      </c>
      <c r="C1" s="84"/>
      <c r="D1" s="100"/>
      <c r="E1" s="101"/>
    </row>
    <row r="2" spans="1:5" s="6" customFormat="1" ht="35.25" customHeight="1" x14ac:dyDescent="0.2">
      <c r="A2" s="85" t="s">
        <v>23</v>
      </c>
      <c r="B2" s="86" t="s">
        <v>39</v>
      </c>
      <c r="C2" s="79" t="s">
        <v>24</v>
      </c>
      <c r="D2" s="102">
        <v>41821</v>
      </c>
      <c r="E2" s="102">
        <v>42004</v>
      </c>
    </row>
    <row r="3" spans="1:5" s="6" customFormat="1" ht="35.25" customHeight="1" x14ac:dyDescent="0.2">
      <c r="A3" s="158" t="s">
        <v>30</v>
      </c>
      <c r="B3" s="159"/>
      <c r="C3" s="159"/>
      <c r="D3" s="159"/>
      <c r="E3" s="160"/>
    </row>
    <row r="4" spans="1:5" s="7" customFormat="1" ht="31.5" x14ac:dyDescent="0.2">
      <c r="A4" s="58" t="s">
        <v>0</v>
      </c>
      <c r="B4" s="59" t="s">
        <v>1</v>
      </c>
      <c r="C4" s="8"/>
      <c r="D4" s="103"/>
      <c r="E4" s="104"/>
    </row>
    <row r="5" spans="1:5" s="6" customFormat="1" ht="25.5" x14ac:dyDescent="0.2">
      <c r="A5" s="20" t="s">
        <v>2</v>
      </c>
      <c r="B5" s="3" t="s">
        <v>28</v>
      </c>
      <c r="C5" s="3" t="s">
        <v>27</v>
      </c>
      <c r="D5" s="105" t="s">
        <v>26</v>
      </c>
      <c r="E5" s="106" t="s">
        <v>5</v>
      </c>
    </row>
    <row r="6" spans="1:5" x14ac:dyDescent="0.2">
      <c r="A6" s="22"/>
      <c r="B6" s="12"/>
      <c r="C6" s="12"/>
      <c r="D6" s="107"/>
      <c r="E6" s="108"/>
    </row>
    <row r="7" spans="1:5" x14ac:dyDescent="0.2">
      <c r="A7" s="22"/>
      <c r="B7" s="12"/>
      <c r="C7" s="12"/>
      <c r="D7" s="107"/>
      <c r="E7" s="108"/>
    </row>
    <row r="8" spans="1:5" x14ac:dyDescent="0.2">
      <c r="A8" s="138"/>
      <c r="B8" s="94"/>
      <c r="C8" s="30"/>
      <c r="D8" s="109"/>
      <c r="E8" s="110"/>
    </row>
    <row r="9" spans="1:5" ht="25.5" x14ac:dyDescent="0.2">
      <c r="A9" s="97">
        <v>41843</v>
      </c>
      <c r="B9" s="94">
        <v>297.32</v>
      </c>
      <c r="C9" s="147" t="s">
        <v>69</v>
      </c>
      <c r="D9" s="109" t="s">
        <v>50</v>
      </c>
      <c r="E9" s="108" t="s">
        <v>51</v>
      </c>
    </row>
    <row r="10" spans="1:5" x14ac:dyDescent="0.2">
      <c r="A10" s="22"/>
      <c r="B10" s="12"/>
      <c r="C10" s="12"/>
      <c r="D10" s="107"/>
      <c r="E10" s="108"/>
    </row>
    <row r="11" spans="1:5" ht="12" customHeight="1" x14ac:dyDescent="0.2">
      <c r="A11" s="22"/>
      <c r="B11" s="12"/>
      <c r="C11" s="12"/>
      <c r="D11" s="107"/>
      <c r="E11" s="108"/>
    </row>
    <row r="12" spans="1:5" s="7" customFormat="1" ht="31.5" x14ac:dyDescent="0.2">
      <c r="A12" s="56" t="s">
        <v>0</v>
      </c>
      <c r="B12" s="57" t="s">
        <v>25</v>
      </c>
      <c r="C12" s="127">
        <f>SUM(B8:B9)</f>
        <v>297.32</v>
      </c>
      <c r="D12" s="111"/>
      <c r="E12" s="112"/>
    </row>
    <row r="13" spans="1:5" s="6" customFormat="1" x14ac:dyDescent="0.2">
      <c r="A13" s="20" t="s">
        <v>2</v>
      </c>
      <c r="B13" s="3" t="s">
        <v>28</v>
      </c>
      <c r="C13" s="3"/>
      <c r="D13" s="105"/>
      <c r="E13" s="106"/>
    </row>
    <row r="14" spans="1:5" x14ac:dyDescent="0.2">
      <c r="A14" s="22"/>
      <c r="B14" s="12"/>
      <c r="C14" s="12"/>
      <c r="D14" s="107"/>
      <c r="E14" s="108"/>
    </row>
    <row r="15" spans="1:5" ht="15" x14ac:dyDescent="0.25">
      <c r="A15" s="144"/>
      <c r="B15" s="94"/>
      <c r="C15" s="35"/>
      <c r="D15" s="107"/>
      <c r="E15" s="110"/>
    </row>
    <row r="16" spans="1:5" x14ac:dyDescent="0.2">
      <c r="A16" s="145">
        <v>41876</v>
      </c>
      <c r="B16" s="94">
        <v>206.76</v>
      </c>
      <c r="C16" s="14" t="s">
        <v>65</v>
      </c>
      <c r="D16" s="107" t="s">
        <v>66</v>
      </c>
      <c r="E16" s="108" t="s">
        <v>67</v>
      </c>
    </row>
    <row r="17" spans="1:5" x14ac:dyDescent="0.2">
      <c r="A17" s="145">
        <v>41883</v>
      </c>
      <c r="B17" s="94">
        <v>56.96</v>
      </c>
      <c r="C17" s="14" t="s">
        <v>109</v>
      </c>
      <c r="D17" s="107" t="s">
        <v>68</v>
      </c>
      <c r="E17" s="108"/>
    </row>
    <row r="18" spans="1:5" x14ac:dyDescent="0.2">
      <c r="A18" s="22"/>
      <c r="B18" s="94"/>
      <c r="C18" s="12"/>
      <c r="D18" s="107"/>
      <c r="E18" s="108"/>
    </row>
    <row r="19" spans="1:5" x14ac:dyDescent="0.2">
      <c r="A19" s="22"/>
      <c r="B19" s="12"/>
      <c r="C19" s="12"/>
      <c r="D19" s="107"/>
      <c r="E19" s="108"/>
    </row>
    <row r="20" spans="1:5" s="7" customFormat="1" ht="31.5" x14ac:dyDescent="0.2">
      <c r="A20" s="60" t="s">
        <v>8</v>
      </c>
      <c r="B20" s="61" t="s">
        <v>1</v>
      </c>
      <c r="C20" s="154">
        <f>+B16+B17</f>
        <v>263.71999999999997</v>
      </c>
      <c r="D20" s="113"/>
      <c r="E20" s="114"/>
    </row>
    <row r="21" spans="1:5" s="6" customFormat="1" ht="25.5" customHeight="1" x14ac:dyDescent="0.2">
      <c r="A21" s="20" t="s">
        <v>2</v>
      </c>
      <c r="B21" s="3" t="s">
        <v>28</v>
      </c>
      <c r="C21" s="3" t="s">
        <v>7</v>
      </c>
      <c r="D21" s="105" t="s">
        <v>4</v>
      </c>
      <c r="E21" s="106" t="s">
        <v>5</v>
      </c>
    </row>
    <row r="22" spans="1:5" x14ac:dyDescent="0.2">
      <c r="A22" s="22"/>
      <c r="B22" s="12"/>
      <c r="C22" s="12"/>
      <c r="D22" s="107"/>
      <c r="E22" s="108"/>
    </row>
    <row r="23" spans="1:5" ht="25.5" x14ac:dyDescent="0.2">
      <c r="A23" s="95">
        <v>41947</v>
      </c>
      <c r="B23" s="12">
        <v>-125.65</v>
      </c>
      <c r="C23" s="12" t="s">
        <v>59</v>
      </c>
      <c r="D23" s="115" t="s">
        <v>53</v>
      </c>
      <c r="E23" s="155"/>
    </row>
    <row r="24" spans="1:5" x14ac:dyDescent="0.2">
      <c r="A24" s="95">
        <v>41957</v>
      </c>
      <c r="B24" s="94">
        <f>18/1.15</f>
        <v>15.65217391304348</v>
      </c>
      <c r="C24" s="12" t="s">
        <v>110</v>
      </c>
      <c r="D24" s="115" t="s">
        <v>61</v>
      </c>
      <c r="E24" s="155" t="s">
        <v>62</v>
      </c>
    </row>
    <row r="25" spans="1:5" ht="38.25" x14ac:dyDescent="0.2">
      <c r="A25" s="95">
        <v>42241</v>
      </c>
      <c r="B25" s="142">
        <v>256.39999999999998</v>
      </c>
      <c r="C25" s="14" t="s">
        <v>63</v>
      </c>
      <c r="D25" s="115" t="s">
        <v>70</v>
      </c>
      <c r="E25" s="110" t="s">
        <v>64</v>
      </c>
    </row>
    <row r="26" spans="1:5" x14ac:dyDescent="0.2">
      <c r="A26" s="95"/>
      <c r="B26" s="142"/>
      <c r="C26" s="14"/>
      <c r="D26" s="115"/>
      <c r="E26" s="110"/>
    </row>
    <row r="27" spans="1:5" x14ac:dyDescent="0.2">
      <c r="A27" s="95"/>
      <c r="B27" s="142"/>
      <c r="C27" s="14"/>
      <c r="D27" s="115"/>
      <c r="E27" s="110"/>
    </row>
    <row r="28" spans="1:5" x14ac:dyDescent="0.2">
      <c r="A28" s="22"/>
      <c r="B28" s="12"/>
      <c r="C28" s="12"/>
      <c r="D28" s="107"/>
      <c r="E28" s="108"/>
    </row>
    <row r="29" spans="1:5" x14ac:dyDescent="0.2">
      <c r="A29" s="22"/>
      <c r="B29" s="12"/>
      <c r="C29" s="12"/>
      <c r="D29" s="107"/>
      <c r="E29" s="108"/>
    </row>
    <row r="30" spans="1:5" s="7" customFormat="1" ht="30" customHeight="1" x14ac:dyDescent="0.25">
      <c r="A30" s="23" t="s">
        <v>8</v>
      </c>
      <c r="B30" s="10" t="s">
        <v>6</v>
      </c>
      <c r="C30" s="126">
        <f>+B23+B24+B25</f>
        <v>146.40217391304344</v>
      </c>
      <c r="D30" s="116"/>
      <c r="E30" s="117"/>
    </row>
    <row r="31" spans="1:5" s="6" customFormat="1" x14ac:dyDescent="0.2">
      <c r="A31" s="20" t="s">
        <v>2</v>
      </c>
      <c r="B31" s="3" t="s">
        <v>28</v>
      </c>
      <c r="C31" s="3"/>
      <c r="D31" s="105"/>
      <c r="E31" s="106"/>
    </row>
    <row r="32" spans="1:5" s="12" customFormat="1" x14ac:dyDescent="0.2">
      <c r="A32" s="22"/>
      <c r="D32" s="107"/>
      <c r="E32" s="108"/>
    </row>
    <row r="33" spans="1:5" s="12" customFormat="1" x14ac:dyDescent="0.2">
      <c r="A33" s="22"/>
      <c r="D33" s="107"/>
      <c r="E33" s="108"/>
    </row>
    <row r="34" spans="1:5" s="12" customFormat="1" x14ac:dyDescent="0.2">
      <c r="A34" s="148">
        <v>41821</v>
      </c>
      <c r="B34" s="149">
        <v>-370.33</v>
      </c>
      <c r="C34" s="30" t="s">
        <v>72</v>
      </c>
      <c r="D34" s="149" t="s">
        <v>44</v>
      </c>
      <c r="E34" s="152"/>
    </row>
    <row r="35" spans="1:5" s="12" customFormat="1" x14ac:dyDescent="0.2">
      <c r="A35" s="148">
        <v>41837</v>
      </c>
      <c r="B35" s="149">
        <v>26.95</v>
      </c>
      <c r="C35" s="30" t="s">
        <v>49</v>
      </c>
      <c r="D35" s="149" t="s">
        <v>46</v>
      </c>
      <c r="E35" s="152" t="s">
        <v>41</v>
      </c>
    </row>
    <row r="36" spans="1:5" s="12" customFormat="1" x14ac:dyDescent="0.2">
      <c r="A36" s="148">
        <v>41837</v>
      </c>
      <c r="B36" s="149">
        <v>716.18</v>
      </c>
      <c r="C36" s="150" t="s">
        <v>73</v>
      </c>
      <c r="D36" s="149" t="s">
        <v>44</v>
      </c>
      <c r="E36" s="153" t="s">
        <v>67</v>
      </c>
    </row>
    <row r="37" spans="1:5" s="12" customFormat="1" x14ac:dyDescent="0.2">
      <c r="A37" s="148">
        <v>41841</v>
      </c>
      <c r="B37" s="149">
        <v>26.4</v>
      </c>
      <c r="C37" s="30" t="s">
        <v>49</v>
      </c>
      <c r="D37" s="149" t="s">
        <v>44</v>
      </c>
      <c r="E37" s="152" t="s">
        <v>41</v>
      </c>
    </row>
    <row r="38" spans="1:5" s="12" customFormat="1" x14ac:dyDescent="0.2">
      <c r="A38" s="148">
        <v>41841</v>
      </c>
      <c r="B38" s="149">
        <v>249</v>
      </c>
      <c r="C38" s="150" t="s">
        <v>74</v>
      </c>
      <c r="D38" s="149" t="s">
        <v>50</v>
      </c>
      <c r="E38" s="153" t="s">
        <v>43</v>
      </c>
    </row>
    <row r="39" spans="1:5" s="12" customFormat="1" x14ac:dyDescent="0.2">
      <c r="A39" s="148">
        <v>41841</v>
      </c>
      <c r="B39" s="149">
        <v>436.71</v>
      </c>
      <c r="C39" s="150" t="s">
        <v>74</v>
      </c>
      <c r="D39" s="149" t="s">
        <v>44</v>
      </c>
      <c r="E39" s="153" t="s">
        <v>43</v>
      </c>
    </row>
    <row r="40" spans="1:5" s="12" customFormat="1" x14ac:dyDescent="0.2">
      <c r="A40" s="148">
        <v>41841</v>
      </c>
      <c r="B40" s="149">
        <v>183.78</v>
      </c>
      <c r="C40" s="150" t="s">
        <v>74</v>
      </c>
      <c r="D40" s="149" t="s">
        <v>42</v>
      </c>
      <c r="E40" s="153" t="s">
        <v>43</v>
      </c>
    </row>
    <row r="41" spans="1:5" s="12" customFormat="1" x14ac:dyDescent="0.2">
      <c r="A41" s="148">
        <v>41842</v>
      </c>
      <c r="B41" s="149">
        <v>35.75</v>
      </c>
      <c r="C41" s="30" t="s">
        <v>49</v>
      </c>
      <c r="D41" s="149" t="s">
        <v>46</v>
      </c>
      <c r="E41" s="152" t="s">
        <v>41</v>
      </c>
    </row>
    <row r="42" spans="1:5" s="12" customFormat="1" x14ac:dyDescent="0.2">
      <c r="A42" s="148">
        <v>41844</v>
      </c>
      <c r="B42" s="149">
        <v>416.82</v>
      </c>
      <c r="C42" s="150" t="s">
        <v>75</v>
      </c>
      <c r="D42" s="149" t="s">
        <v>44</v>
      </c>
      <c r="E42" s="153" t="s">
        <v>76</v>
      </c>
    </row>
    <row r="43" spans="1:5" s="12" customFormat="1" x14ac:dyDescent="0.2">
      <c r="A43" s="148">
        <v>41844</v>
      </c>
      <c r="B43" s="149">
        <v>160.31</v>
      </c>
      <c r="C43" s="150" t="s">
        <v>75</v>
      </c>
      <c r="D43" s="149" t="s">
        <v>42</v>
      </c>
      <c r="E43" s="153" t="s">
        <v>76</v>
      </c>
    </row>
    <row r="44" spans="1:5" s="12" customFormat="1" x14ac:dyDescent="0.2">
      <c r="A44" s="148">
        <v>41845</v>
      </c>
      <c r="B44" s="149">
        <v>36.19</v>
      </c>
      <c r="C44" s="30" t="s">
        <v>49</v>
      </c>
      <c r="D44" s="149" t="s">
        <v>46</v>
      </c>
      <c r="E44" s="152" t="s">
        <v>41</v>
      </c>
    </row>
    <row r="45" spans="1:5" s="12" customFormat="1" x14ac:dyDescent="0.2">
      <c r="A45" s="148">
        <v>41850</v>
      </c>
      <c r="B45" s="149">
        <v>37.729999999999997</v>
      </c>
      <c r="C45" s="30" t="s">
        <v>49</v>
      </c>
      <c r="D45" s="149" t="s">
        <v>46</v>
      </c>
      <c r="E45" s="152" t="s">
        <v>41</v>
      </c>
    </row>
    <row r="46" spans="1:5" s="12" customFormat="1" x14ac:dyDescent="0.2">
      <c r="A46" s="148">
        <v>41850</v>
      </c>
      <c r="B46" s="149">
        <v>68.2</v>
      </c>
      <c r="C46" s="30" t="s">
        <v>49</v>
      </c>
      <c r="D46" s="149" t="s">
        <v>46</v>
      </c>
      <c r="E46" s="152" t="s">
        <v>43</v>
      </c>
    </row>
    <row r="47" spans="1:5" s="12" customFormat="1" x14ac:dyDescent="0.2">
      <c r="A47" s="148">
        <v>41850</v>
      </c>
      <c r="B47" s="149">
        <v>39.93</v>
      </c>
      <c r="C47" s="30" t="s">
        <v>49</v>
      </c>
      <c r="D47" s="149" t="s">
        <v>46</v>
      </c>
      <c r="E47" s="152" t="s">
        <v>41</v>
      </c>
    </row>
    <row r="48" spans="1:5" s="12" customFormat="1" x14ac:dyDescent="0.2">
      <c r="A48" s="148">
        <v>41850</v>
      </c>
      <c r="B48" s="149">
        <v>417.69</v>
      </c>
      <c r="C48" s="150" t="s">
        <v>77</v>
      </c>
      <c r="D48" s="149" t="s">
        <v>44</v>
      </c>
      <c r="E48" s="153" t="s">
        <v>43</v>
      </c>
    </row>
    <row r="49" spans="1:5" s="12" customFormat="1" x14ac:dyDescent="0.2">
      <c r="A49" s="148">
        <v>41857</v>
      </c>
      <c r="B49" s="149">
        <v>101.86</v>
      </c>
      <c r="C49" s="30" t="s">
        <v>49</v>
      </c>
      <c r="D49" s="149" t="s">
        <v>46</v>
      </c>
      <c r="E49" s="152" t="s">
        <v>43</v>
      </c>
    </row>
    <row r="50" spans="1:5" s="12" customFormat="1" x14ac:dyDescent="0.2">
      <c r="A50" s="148">
        <v>41857</v>
      </c>
      <c r="B50" s="149">
        <v>440</v>
      </c>
      <c r="C50" s="150" t="s">
        <v>78</v>
      </c>
      <c r="D50" s="149" t="s">
        <v>50</v>
      </c>
      <c r="E50" s="153" t="s">
        <v>79</v>
      </c>
    </row>
    <row r="51" spans="1:5" s="12" customFormat="1" x14ac:dyDescent="0.2">
      <c r="A51" s="148">
        <v>41857</v>
      </c>
      <c r="B51" s="149">
        <v>399.87</v>
      </c>
      <c r="C51" s="150" t="s">
        <v>78</v>
      </c>
      <c r="D51" s="149" t="s">
        <v>44</v>
      </c>
      <c r="E51" s="153" t="s">
        <v>79</v>
      </c>
    </row>
    <row r="52" spans="1:5" s="12" customFormat="1" x14ac:dyDescent="0.2">
      <c r="A52" s="148">
        <v>41859</v>
      </c>
      <c r="B52" s="149">
        <v>37.29</v>
      </c>
      <c r="C52" s="30" t="s">
        <v>49</v>
      </c>
      <c r="D52" s="149" t="s">
        <v>46</v>
      </c>
      <c r="E52" s="152" t="s">
        <v>41</v>
      </c>
    </row>
    <row r="53" spans="1:5" s="12" customFormat="1" x14ac:dyDescent="0.2">
      <c r="A53" s="148">
        <v>41871</v>
      </c>
      <c r="B53" s="149">
        <v>63.58</v>
      </c>
      <c r="C53" s="30" t="s">
        <v>49</v>
      </c>
      <c r="D53" s="149" t="s">
        <v>46</v>
      </c>
      <c r="E53" s="152" t="s">
        <v>43</v>
      </c>
    </row>
    <row r="54" spans="1:5" s="12" customFormat="1" x14ac:dyDescent="0.2">
      <c r="A54" s="148">
        <v>41871</v>
      </c>
      <c r="B54" s="149">
        <v>26.29</v>
      </c>
      <c r="C54" s="30" t="s">
        <v>49</v>
      </c>
      <c r="D54" s="149" t="s">
        <v>46</v>
      </c>
      <c r="E54" s="152" t="s">
        <v>41</v>
      </c>
    </row>
    <row r="55" spans="1:5" s="12" customFormat="1" x14ac:dyDescent="0.2">
      <c r="A55" s="148">
        <v>41871</v>
      </c>
      <c r="B55" s="149">
        <v>228.95</v>
      </c>
      <c r="C55" s="150" t="s">
        <v>80</v>
      </c>
      <c r="D55" s="149" t="s">
        <v>50</v>
      </c>
      <c r="E55" s="153" t="s">
        <v>43</v>
      </c>
    </row>
    <row r="56" spans="1:5" s="12" customFormat="1" x14ac:dyDescent="0.2">
      <c r="A56" s="148">
        <v>41871</v>
      </c>
      <c r="B56" s="149">
        <v>504.03999999999996</v>
      </c>
      <c r="C56" s="150" t="s">
        <v>80</v>
      </c>
      <c r="D56" s="149" t="s">
        <v>44</v>
      </c>
      <c r="E56" s="153" t="s">
        <v>43</v>
      </c>
    </row>
    <row r="57" spans="1:5" s="12" customFormat="1" x14ac:dyDescent="0.2">
      <c r="A57" s="148">
        <v>41872</v>
      </c>
      <c r="B57" s="149">
        <v>39.71</v>
      </c>
      <c r="C57" s="30" t="s">
        <v>49</v>
      </c>
      <c r="D57" s="149" t="s">
        <v>46</v>
      </c>
      <c r="E57" s="152" t="s">
        <v>41</v>
      </c>
    </row>
    <row r="58" spans="1:5" s="12" customFormat="1" x14ac:dyDescent="0.2">
      <c r="A58" s="148">
        <v>41880</v>
      </c>
      <c r="B58" s="149">
        <v>44.22</v>
      </c>
      <c r="C58" s="30" t="s">
        <v>49</v>
      </c>
      <c r="D58" s="149" t="s">
        <v>46</v>
      </c>
      <c r="E58" s="152" t="s">
        <v>41</v>
      </c>
    </row>
    <row r="59" spans="1:5" s="12" customFormat="1" x14ac:dyDescent="0.2">
      <c r="A59" s="148">
        <v>41880</v>
      </c>
      <c r="B59" s="149">
        <v>27.5</v>
      </c>
      <c r="C59" s="30" t="s">
        <v>49</v>
      </c>
      <c r="D59" s="149" t="s">
        <v>46</v>
      </c>
      <c r="E59" s="152" t="s">
        <v>41</v>
      </c>
    </row>
    <row r="60" spans="1:5" s="12" customFormat="1" ht="15" x14ac:dyDescent="0.25">
      <c r="A60" s="148">
        <v>41880</v>
      </c>
      <c r="B60" s="149">
        <v>292</v>
      </c>
      <c r="C60" s="151" t="s">
        <v>81</v>
      </c>
      <c r="D60" s="149" t="s">
        <v>44</v>
      </c>
      <c r="E60" s="153" t="s">
        <v>43</v>
      </c>
    </row>
    <row r="61" spans="1:5" s="12" customFormat="1" ht="15" x14ac:dyDescent="0.25">
      <c r="A61" s="148">
        <v>41882</v>
      </c>
      <c r="B61" s="149">
        <v>1530.96</v>
      </c>
      <c r="C61" s="151" t="s">
        <v>82</v>
      </c>
      <c r="D61" s="149" t="s">
        <v>50</v>
      </c>
      <c r="E61" s="153" t="s">
        <v>83</v>
      </c>
    </row>
    <row r="62" spans="1:5" s="12" customFormat="1" x14ac:dyDescent="0.2">
      <c r="A62" s="148">
        <v>41886</v>
      </c>
      <c r="B62" s="149">
        <v>39.049999999999997</v>
      </c>
      <c r="C62" s="30" t="s">
        <v>49</v>
      </c>
      <c r="D62" s="149" t="s">
        <v>46</v>
      </c>
      <c r="E62" s="152" t="s">
        <v>41</v>
      </c>
    </row>
    <row r="63" spans="1:5" s="12" customFormat="1" x14ac:dyDescent="0.2">
      <c r="A63" s="148">
        <v>41892</v>
      </c>
      <c r="B63" s="149">
        <v>36.299999999999997</v>
      </c>
      <c r="C63" s="30" t="s">
        <v>49</v>
      </c>
      <c r="D63" s="149" t="s">
        <v>46</v>
      </c>
      <c r="E63" s="152" t="s">
        <v>41</v>
      </c>
    </row>
    <row r="64" spans="1:5" s="12" customFormat="1" x14ac:dyDescent="0.2">
      <c r="A64" s="148">
        <v>41892</v>
      </c>
      <c r="B64" s="149">
        <v>39.6</v>
      </c>
      <c r="C64" s="30" t="s">
        <v>49</v>
      </c>
      <c r="D64" s="149" t="s">
        <v>46</v>
      </c>
      <c r="E64" s="152" t="s">
        <v>43</v>
      </c>
    </row>
    <row r="65" spans="1:5" s="12" customFormat="1" x14ac:dyDescent="0.2">
      <c r="A65" s="148">
        <v>41892</v>
      </c>
      <c r="B65" s="149">
        <v>46.86</v>
      </c>
      <c r="C65" s="30" t="s">
        <v>49</v>
      </c>
      <c r="D65" s="149" t="s">
        <v>46</v>
      </c>
      <c r="E65" s="152" t="s">
        <v>43</v>
      </c>
    </row>
    <row r="66" spans="1:5" s="12" customFormat="1" x14ac:dyDescent="0.2">
      <c r="A66" s="148">
        <v>41892</v>
      </c>
      <c r="B66" s="149">
        <v>37.840000000000003</v>
      </c>
      <c r="C66" s="30" t="s">
        <v>49</v>
      </c>
      <c r="D66" s="149" t="s">
        <v>46</v>
      </c>
      <c r="E66" s="152" t="s">
        <v>41</v>
      </c>
    </row>
    <row r="67" spans="1:5" s="12" customFormat="1" x14ac:dyDescent="0.2">
      <c r="A67" s="148">
        <v>41892</v>
      </c>
      <c r="B67" s="149">
        <v>376.12</v>
      </c>
      <c r="C67" s="150" t="s">
        <v>84</v>
      </c>
      <c r="D67" s="149" t="s">
        <v>44</v>
      </c>
      <c r="E67" s="153" t="s">
        <v>43</v>
      </c>
    </row>
    <row r="68" spans="1:5" s="12" customFormat="1" x14ac:dyDescent="0.2">
      <c r="A68" s="148">
        <v>41898</v>
      </c>
      <c r="B68" s="149">
        <v>6.6</v>
      </c>
      <c r="C68" s="35" t="s">
        <v>85</v>
      </c>
      <c r="D68" s="149" t="s">
        <v>46</v>
      </c>
      <c r="E68" s="152" t="s">
        <v>41</v>
      </c>
    </row>
    <row r="69" spans="1:5" s="12" customFormat="1" x14ac:dyDescent="0.2">
      <c r="A69" s="148">
        <v>41900</v>
      </c>
      <c r="B69" s="149">
        <v>42.57</v>
      </c>
      <c r="C69" s="30" t="s">
        <v>49</v>
      </c>
      <c r="D69" s="149" t="s">
        <v>46</v>
      </c>
      <c r="E69" s="152" t="s">
        <v>41</v>
      </c>
    </row>
    <row r="70" spans="1:5" s="12" customFormat="1" x14ac:dyDescent="0.2">
      <c r="A70" s="148">
        <v>41900</v>
      </c>
      <c r="B70" s="149">
        <v>73.48</v>
      </c>
      <c r="C70" s="35" t="s">
        <v>86</v>
      </c>
      <c r="D70" s="149" t="s">
        <v>46</v>
      </c>
      <c r="E70" s="152" t="s">
        <v>76</v>
      </c>
    </row>
    <row r="71" spans="1:5" s="12" customFormat="1" x14ac:dyDescent="0.2">
      <c r="A71" s="148">
        <v>41900</v>
      </c>
      <c r="B71" s="149">
        <v>27.28</v>
      </c>
      <c r="C71" s="35" t="s">
        <v>49</v>
      </c>
      <c r="D71" s="149" t="s">
        <v>46</v>
      </c>
      <c r="E71" s="152" t="s">
        <v>41</v>
      </c>
    </row>
    <row r="72" spans="1:5" s="12" customFormat="1" x14ac:dyDescent="0.2">
      <c r="A72" s="148">
        <v>41900</v>
      </c>
      <c r="B72" s="149">
        <v>358.3</v>
      </c>
      <c r="C72" s="150" t="s">
        <v>87</v>
      </c>
      <c r="D72" s="149" t="s">
        <v>44</v>
      </c>
      <c r="E72" s="153" t="s">
        <v>76</v>
      </c>
    </row>
    <row r="73" spans="1:5" s="12" customFormat="1" x14ac:dyDescent="0.2">
      <c r="A73" s="148">
        <v>41905</v>
      </c>
      <c r="B73" s="149">
        <v>38.72</v>
      </c>
      <c r="C73" s="35" t="s">
        <v>49</v>
      </c>
      <c r="D73" s="149" t="s">
        <v>46</v>
      </c>
      <c r="E73" s="152" t="s">
        <v>41</v>
      </c>
    </row>
    <row r="74" spans="1:5" s="12" customFormat="1" x14ac:dyDescent="0.2">
      <c r="A74" s="148">
        <v>41905</v>
      </c>
      <c r="B74" s="149">
        <v>26.18</v>
      </c>
      <c r="C74" s="35" t="s">
        <v>49</v>
      </c>
      <c r="D74" s="149" t="s">
        <v>46</v>
      </c>
      <c r="E74" s="152" t="s">
        <v>41</v>
      </c>
    </row>
    <row r="75" spans="1:5" s="12" customFormat="1" x14ac:dyDescent="0.2">
      <c r="A75" s="148">
        <v>41905</v>
      </c>
      <c r="B75" s="149">
        <v>406.72</v>
      </c>
      <c r="C75" s="150" t="s">
        <v>88</v>
      </c>
      <c r="D75" s="149" t="s">
        <v>44</v>
      </c>
      <c r="E75" s="153" t="s">
        <v>43</v>
      </c>
    </row>
    <row r="76" spans="1:5" s="12" customFormat="1" x14ac:dyDescent="0.2">
      <c r="A76" s="148">
        <v>41908</v>
      </c>
      <c r="B76" s="149">
        <v>52.36</v>
      </c>
      <c r="C76" s="35" t="s">
        <v>49</v>
      </c>
      <c r="D76" s="149" t="s">
        <v>46</v>
      </c>
      <c r="E76" s="152" t="s">
        <v>41</v>
      </c>
    </row>
    <row r="77" spans="1:5" s="12" customFormat="1" x14ac:dyDescent="0.2">
      <c r="A77" s="148">
        <v>41908</v>
      </c>
      <c r="B77" s="149">
        <v>26.73</v>
      </c>
      <c r="C77" s="35" t="s">
        <v>49</v>
      </c>
      <c r="D77" s="149" t="s">
        <v>46</v>
      </c>
      <c r="E77" s="152" t="s">
        <v>41</v>
      </c>
    </row>
    <row r="78" spans="1:5" s="12" customFormat="1" x14ac:dyDescent="0.2">
      <c r="A78" s="148">
        <v>41914</v>
      </c>
      <c r="B78" s="149">
        <v>279.5</v>
      </c>
      <c r="C78" s="150" t="s">
        <v>89</v>
      </c>
      <c r="D78" s="149" t="s">
        <v>50</v>
      </c>
      <c r="E78" s="153" t="s">
        <v>90</v>
      </c>
    </row>
    <row r="79" spans="1:5" s="12" customFormat="1" x14ac:dyDescent="0.2">
      <c r="A79" s="148">
        <v>41914</v>
      </c>
      <c r="B79" s="149">
        <v>691.29</v>
      </c>
      <c r="C79" s="150" t="s">
        <v>89</v>
      </c>
      <c r="D79" s="149" t="s">
        <v>44</v>
      </c>
      <c r="E79" s="153" t="s">
        <v>90</v>
      </c>
    </row>
    <row r="80" spans="1:5" s="12" customFormat="1" x14ac:dyDescent="0.2">
      <c r="A80" s="148">
        <v>41920</v>
      </c>
      <c r="B80" s="149">
        <v>198.95</v>
      </c>
      <c r="C80" s="150" t="s">
        <v>91</v>
      </c>
      <c r="D80" s="149" t="s">
        <v>44</v>
      </c>
      <c r="E80" s="153" t="s">
        <v>92</v>
      </c>
    </row>
    <row r="81" spans="1:8" s="12" customFormat="1" x14ac:dyDescent="0.2">
      <c r="A81" s="148">
        <v>41926</v>
      </c>
      <c r="B81" s="149">
        <v>35.200000000000003</v>
      </c>
      <c r="C81" s="35" t="s">
        <v>49</v>
      </c>
      <c r="D81" s="149" t="s">
        <v>46</v>
      </c>
      <c r="E81" s="152" t="s">
        <v>41</v>
      </c>
    </row>
    <row r="82" spans="1:8" s="12" customFormat="1" x14ac:dyDescent="0.2">
      <c r="A82" s="148">
        <v>41926</v>
      </c>
      <c r="B82" s="149">
        <v>26.18</v>
      </c>
      <c r="C82" s="35" t="s">
        <v>49</v>
      </c>
      <c r="D82" s="149" t="s">
        <v>46</v>
      </c>
      <c r="E82" s="152" t="s">
        <v>41</v>
      </c>
    </row>
    <row r="83" spans="1:8" s="12" customFormat="1" x14ac:dyDescent="0.2">
      <c r="A83" s="148">
        <v>41926</v>
      </c>
      <c r="B83" s="149">
        <v>105.49</v>
      </c>
      <c r="C83" s="35" t="s">
        <v>49</v>
      </c>
      <c r="D83" s="149" t="s">
        <v>46</v>
      </c>
      <c r="E83" s="152" t="s">
        <v>43</v>
      </c>
    </row>
    <row r="84" spans="1:8" s="12" customFormat="1" x14ac:dyDescent="0.2">
      <c r="A84" s="148">
        <v>41926</v>
      </c>
      <c r="B84" s="149">
        <v>884.96</v>
      </c>
      <c r="C84" s="150" t="s">
        <v>73</v>
      </c>
      <c r="D84" s="149" t="s">
        <v>44</v>
      </c>
      <c r="E84" s="153" t="s">
        <v>79</v>
      </c>
    </row>
    <row r="85" spans="1:8" s="12" customFormat="1" x14ac:dyDescent="0.2">
      <c r="A85" s="148">
        <v>41928</v>
      </c>
      <c r="B85" s="149">
        <v>11.66</v>
      </c>
      <c r="C85" s="150" t="s">
        <v>117</v>
      </c>
      <c r="D85" s="149" t="s">
        <v>46</v>
      </c>
      <c r="E85" s="152" t="s">
        <v>41</v>
      </c>
      <c r="G85"/>
      <c r="H85"/>
    </row>
    <row r="86" spans="1:8" s="12" customFormat="1" x14ac:dyDescent="0.2">
      <c r="A86" s="148">
        <v>41928</v>
      </c>
      <c r="B86" s="149">
        <v>9.35</v>
      </c>
      <c r="C86" s="150" t="s">
        <v>117</v>
      </c>
      <c r="D86" s="149" t="s">
        <v>46</v>
      </c>
      <c r="E86" s="152" t="s">
        <v>41</v>
      </c>
      <c r="G86"/>
      <c r="H86"/>
    </row>
    <row r="87" spans="1:8" s="12" customFormat="1" x14ac:dyDescent="0.2">
      <c r="A87" s="148">
        <v>41929</v>
      </c>
      <c r="B87" s="149">
        <v>34.979999999999997</v>
      </c>
      <c r="C87" s="35" t="s">
        <v>49</v>
      </c>
      <c r="D87" s="149" t="s">
        <v>46</v>
      </c>
      <c r="E87" s="152" t="s">
        <v>41</v>
      </c>
    </row>
    <row r="88" spans="1:8" s="12" customFormat="1" x14ac:dyDescent="0.2">
      <c r="A88" s="148">
        <v>41929</v>
      </c>
      <c r="B88" s="149">
        <v>35.42</v>
      </c>
      <c r="C88" s="35" t="s">
        <v>111</v>
      </c>
      <c r="D88" s="149" t="s">
        <v>46</v>
      </c>
      <c r="E88" s="152" t="s">
        <v>93</v>
      </c>
    </row>
    <row r="89" spans="1:8" s="12" customFormat="1" x14ac:dyDescent="0.2">
      <c r="A89" s="148">
        <v>41929</v>
      </c>
      <c r="B89" s="149">
        <v>41.14</v>
      </c>
      <c r="C89" s="35" t="s">
        <v>49</v>
      </c>
      <c r="D89" s="149" t="s">
        <v>46</v>
      </c>
      <c r="E89" s="152" t="s">
        <v>93</v>
      </c>
    </row>
    <row r="90" spans="1:8" s="12" customFormat="1" x14ac:dyDescent="0.2">
      <c r="A90" s="148">
        <v>41929</v>
      </c>
      <c r="B90" s="149">
        <v>27.5</v>
      </c>
      <c r="C90" s="35" t="s">
        <v>49</v>
      </c>
      <c r="D90" s="149" t="s">
        <v>46</v>
      </c>
      <c r="E90" s="152" t="s">
        <v>41</v>
      </c>
    </row>
    <row r="91" spans="1:8" s="12" customFormat="1" x14ac:dyDescent="0.2">
      <c r="A91" s="148">
        <v>41932</v>
      </c>
      <c r="B91" s="149">
        <v>41.69</v>
      </c>
      <c r="C91" s="35" t="s">
        <v>49</v>
      </c>
      <c r="D91" s="149" t="s">
        <v>46</v>
      </c>
      <c r="E91" s="152" t="s">
        <v>41</v>
      </c>
    </row>
    <row r="92" spans="1:8" s="12" customFormat="1" x14ac:dyDescent="0.2">
      <c r="A92" s="148">
        <v>41932</v>
      </c>
      <c r="B92" s="149">
        <v>38.39</v>
      </c>
      <c r="C92" s="35" t="s">
        <v>49</v>
      </c>
      <c r="D92" s="149" t="s">
        <v>46</v>
      </c>
      <c r="E92" s="152" t="s">
        <v>41</v>
      </c>
    </row>
    <row r="93" spans="1:8" s="12" customFormat="1" x14ac:dyDescent="0.2">
      <c r="A93" s="148">
        <v>41933</v>
      </c>
      <c r="B93" s="149">
        <v>111.22</v>
      </c>
      <c r="C93" s="150" t="s">
        <v>94</v>
      </c>
      <c r="D93" s="149" t="s">
        <v>42</v>
      </c>
      <c r="E93" s="153" t="s">
        <v>41</v>
      </c>
    </row>
    <row r="94" spans="1:8" s="12" customFormat="1" x14ac:dyDescent="0.2">
      <c r="A94" s="148">
        <v>41934</v>
      </c>
      <c r="B94" s="149">
        <v>28.05</v>
      </c>
      <c r="C94" s="35" t="s">
        <v>49</v>
      </c>
      <c r="D94" s="149" t="s">
        <v>46</v>
      </c>
      <c r="E94" s="152" t="s">
        <v>41</v>
      </c>
    </row>
    <row r="95" spans="1:8" s="12" customFormat="1" x14ac:dyDescent="0.2">
      <c r="A95" s="148">
        <v>41934</v>
      </c>
      <c r="B95" s="149">
        <v>191</v>
      </c>
      <c r="C95" s="150" t="s">
        <v>80</v>
      </c>
      <c r="D95" s="149" t="s">
        <v>50</v>
      </c>
      <c r="E95" s="153" t="s">
        <v>43</v>
      </c>
    </row>
    <row r="96" spans="1:8" s="12" customFormat="1" x14ac:dyDescent="0.2">
      <c r="A96" s="148">
        <v>41934</v>
      </c>
      <c r="B96" s="149">
        <v>382.09</v>
      </c>
      <c r="C96" s="150" t="s">
        <v>112</v>
      </c>
      <c r="D96" s="149" t="s">
        <v>44</v>
      </c>
      <c r="E96" s="153" t="s">
        <v>113</v>
      </c>
    </row>
    <row r="97" spans="1:5" s="12" customFormat="1" x14ac:dyDescent="0.2">
      <c r="A97" s="148">
        <v>41934</v>
      </c>
      <c r="B97" s="149">
        <v>184.69</v>
      </c>
      <c r="C97" s="150" t="s">
        <v>95</v>
      </c>
      <c r="D97" s="149" t="s">
        <v>42</v>
      </c>
      <c r="E97" s="153" t="s">
        <v>113</v>
      </c>
    </row>
    <row r="98" spans="1:5" s="12" customFormat="1" x14ac:dyDescent="0.2">
      <c r="A98" s="148">
        <v>41935</v>
      </c>
      <c r="B98" s="149">
        <v>36.299999999999997</v>
      </c>
      <c r="C98" s="150" t="s">
        <v>49</v>
      </c>
      <c r="D98" s="149" t="s">
        <v>46</v>
      </c>
      <c r="E98" s="152" t="s">
        <v>41</v>
      </c>
    </row>
    <row r="99" spans="1:5" s="12" customFormat="1" x14ac:dyDescent="0.2">
      <c r="A99" s="148">
        <v>41940</v>
      </c>
      <c r="B99" s="149">
        <v>38.72</v>
      </c>
      <c r="C99" s="35" t="s">
        <v>49</v>
      </c>
      <c r="D99" s="149" t="s">
        <v>46</v>
      </c>
      <c r="E99" s="152" t="s">
        <v>41</v>
      </c>
    </row>
    <row r="100" spans="1:5" s="12" customFormat="1" x14ac:dyDescent="0.2">
      <c r="A100" s="148">
        <v>41940</v>
      </c>
      <c r="B100" s="149">
        <v>26.62</v>
      </c>
      <c r="C100" s="35" t="s">
        <v>49</v>
      </c>
      <c r="D100" s="149" t="s">
        <v>46</v>
      </c>
      <c r="E100" s="152" t="s">
        <v>41</v>
      </c>
    </row>
    <row r="101" spans="1:5" s="12" customFormat="1" x14ac:dyDescent="0.2">
      <c r="A101" s="148">
        <v>41940</v>
      </c>
      <c r="B101" s="149">
        <v>18.59</v>
      </c>
      <c r="C101" s="35" t="s">
        <v>49</v>
      </c>
      <c r="D101" s="149" t="s">
        <v>46</v>
      </c>
      <c r="E101" s="152" t="s">
        <v>41</v>
      </c>
    </row>
    <row r="102" spans="1:5" s="12" customFormat="1" x14ac:dyDescent="0.2">
      <c r="A102" s="148">
        <v>41940</v>
      </c>
      <c r="B102" s="149">
        <v>722.89</v>
      </c>
      <c r="C102" s="150" t="s">
        <v>96</v>
      </c>
      <c r="D102" s="149" t="s">
        <v>44</v>
      </c>
      <c r="E102" s="153" t="s">
        <v>90</v>
      </c>
    </row>
    <row r="103" spans="1:5" s="12" customFormat="1" x14ac:dyDescent="0.2">
      <c r="A103" s="148">
        <v>41943</v>
      </c>
      <c r="B103" s="149">
        <v>46.56</v>
      </c>
      <c r="C103" s="35" t="s">
        <v>49</v>
      </c>
      <c r="D103" s="149" t="s">
        <v>46</v>
      </c>
      <c r="E103" s="152" t="s">
        <v>41</v>
      </c>
    </row>
    <row r="104" spans="1:5" s="12" customFormat="1" x14ac:dyDescent="0.2">
      <c r="A104" s="148">
        <v>41943</v>
      </c>
      <c r="B104" s="149">
        <v>25.49</v>
      </c>
      <c r="C104" s="35" t="s">
        <v>49</v>
      </c>
      <c r="D104" s="149" t="s">
        <v>46</v>
      </c>
      <c r="E104" s="152" t="s">
        <v>41</v>
      </c>
    </row>
    <row r="105" spans="1:5" s="12" customFormat="1" x14ac:dyDescent="0.2">
      <c r="A105" s="148">
        <v>41943</v>
      </c>
      <c r="B105" s="149">
        <v>168.42</v>
      </c>
      <c r="C105" s="150" t="s">
        <v>97</v>
      </c>
      <c r="D105" s="149" t="s">
        <v>44</v>
      </c>
      <c r="E105" s="153" t="s">
        <v>92</v>
      </c>
    </row>
    <row r="106" spans="1:5" s="12" customFormat="1" x14ac:dyDescent="0.2">
      <c r="A106" s="148">
        <v>41945</v>
      </c>
      <c r="B106" s="149">
        <v>78.98</v>
      </c>
      <c r="C106" s="35" t="s">
        <v>49</v>
      </c>
      <c r="D106" s="149" t="s">
        <v>46</v>
      </c>
      <c r="E106" s="152" t="s">
        <v>43</v>
      </c>
    </row>
    <row r="107" spans="1:5" s="12" customFormat="1" x14ac:dyDescent="0.2">
      <c r="A107" s="148">
        <v>41945</v>
      </c>
      <c r="B107" s="149">
        <v>24.96</v>
      </c>
      <c r="C107" s="35" t="s">
        <v>49</v>
      </c>
      <c r="D107" s="149" t="s">
        <v>46</v>
      </c>
      <c r="E107" s="152" t="s">
        <v>41</v>
      </c>
    </row>
    <row r="108" spans="1:5" s="12" customFormat="1" x14ac:dyDescent="0.2">
      <c r="A108" s="148">
        <v>41945</v>
      </c>
      <c r="B108" s="149">
        <v>261.48</v>
      </c>
      <c r="C108" s="150" t="s">
        <v>98</v>
      </c>
      <c r="D108" s="149" t="s">
        <v>44</v>
      </c>
      <c r="E108" s="153" t="s">
        <v>43</v>
      </c>
    </row>
    <row r="109" spans="1:5" s="12" customFormat="1" x14ac:dyDescent="0.2">
      <c r="A109" s="148">
        <v>41947</v>
      </c>
      <c r="B109" s="149">
        <v>41.65</v>
      </c>
      <c r="C109" s="35" t="s">
        <v>49</v>
      </c>
      <c r="D109" s="149" t="s">
        <v>46</v>
      </c>
      <c r="E109" s="152" t="s">
        <v>41</v>
      </c>
    </row>
    <row r="110" spans="1:5" s="12" customFormat="1" x14ac:dyDescent="0.2">
      <c r="A110" s="148">
        <v>41947</v>
      </c>
      <c r="B110" s="149">
        <v>67.760000000000005</v>
      </c>
      <c r="C110" s="35" t="s">
        <v>49</v>
      </c>
      <c r="D110" s="149" t="s">
        <v>46</v>
      </c>
      <c r="E110" s="152" t="s">
        <v>43</v>
      </c>
    </row>
    <row r="111" spans="1:5" s="12" customFormat="1" x14ac:dyDescent="0.2">
      <c r="A111" s="148">
        <v>41950</v>
      </c>
      <c r="B111" s="149">
        <v>37.58</v>
      </c>
      <c r="C111" s="35" t="s">
        <v>49</v>
      </c>
      <c r="D111" s="149" t="s">
        <v>46</v>
      </c>
      <c r="E111" s="152" t="s">
        <v>41</v>
      </c>
    </row>
    <row r="112" spans="1:5" s="12" customFormat="1" x14ac:dyDescent="0.2">
      <c r="A112" s="148">
        <v>41950</v>
      </c>
      <c r="B112" s="149">
        <v>26</v>
      </c>
      <c r="C112" s="35" t="s">
        <v>49</v>
      </c>
      <c r="D112" s="149" t="s">
        <v>46</v>
      </c>
      <c r="E112" s="152" t="s">
        <v>41</v>
      </c>
    </row>
    <row r="113" spans="1:5" s="12" customFormat="1" ht="25.5" x14ac:dyDescent="0.2">
      <c r="A113" s="148">
        <v>41950</v>
      </c>
      <c r="B113" s="149">
        <v>395.5</v>
      </c>
      <c r="C113" s="35" t="s">
        <v>114</v>
      </c>
      <c r="D113" s="150" t="s">
        <v>44</v>
      </c>
      <c r="E113" s="153" t="s">
        <v>43</v>
      </c>
    </row>
    <row r="114" spans="1:5" s="12" customFormat="1" x14ac:dyDescent="0.2">
      <c r="A114" s="148">
        <v>41953</v>
      </c>
      <c r="B114" s="149">
        <v>23.08</v>
      </c>
      <c r="C114" s="150" t="s">
        <v>99</v>
      </c>
      <c r="D114" s="149" t="s">
        <v>46</v>
      </c>
      <c r="E114" s="152" t="s">
        <v>41</v>
      </c>
    </row>
    <row r="115" spans="1:5" s="12" customFormat="1" x14ac:dyDescent="0.2">
      <c r="A115" s="148">
        <v>41953</v>
      </c>
      <c r="B115" s="149">
        <v>13.78</v>
      </c>
      <c r="C115" s="150" t="s">
        <v>99</v>
      </c>
      <c r="D115" s="149" t="s">
        <v>46</v>
      </c>
      <c r="E115" s="152" t="s">
        <v>41</v>
      </c>
    </row>
    <row r="116" spans="1:5" s="12" customFormat="1" x14ac:dyDescent="0.2">
      <c r="A116" s="148">
        <v>41957</v>
      </c>
      <c r="B116" s="149">
        <v>16.920000000000002</v>
      </c>
      <c r="C116" s="150" t="s">
        <v>100</v>
      </c>
      <c r="D116" s="149" t="s">
        <v>46</v>
      </c>
      <c r="E116" s="152" t="s">
        <v>41</v>
      </c>
    </row>
    <row r="117" spans="1:5" s="12" customFormat="1" x14ac:dyDescent="0.2">
      <c r="A117" s="148">
        <v>41960</v>
      </c>
      <c r="B117" s="149">
        <v>25.8</v>
      </c>
      <c r="C117" s="35" t="s">
        <v>49</v>
      </c>
      <c r="D117" s="149" t="s">
        <v>46</v>
      </c>
      <c r="E117" s="152" t="s">
        <v>41</v>
      </c>
    </row>
    <row r="118" spans="1:5" s="12" customFormat="1" x14ac:dyDescent="0.2">
      <c r="A118" s="148">
        <v>41960</v>
      </c>
      <c r="B118" s="149">
        <v>420.94</v>
      </c>
      <c r="C118" s="150" t="s">
        <v>101</v>
      </c>
      <c r="D118" s="149" t="s">
        <v>44</v>
      </c>
      <c r="E118" s="153" t="s">
        <v>43</v>
      </c>
    </row>
    <row r="119" spans="1:5" s="12" customFormat="1" x14ac:dyDescent="0.2">
      <c r="A119" s="148">
        <v>41961</v>
      </c>
      <c r="B119" s="149">
        <v>38.090000000000003</v>
      </c>
      <c r="C119" s="35" t="s">
        <v>49</v>
      </c>
      <c r="D119" s="149" t="s">
        <v>46</v>
      </c>
      <c r="E119" s="152" t="s">
        <v>41</v>
      </c>
    </row>
    <row r="120" spans="1:5" s="12" customFormat="1" x14ac:dyDescent="0.2">
      <c r="A120" s="148">
        <v>41961</v>
      </c>
      <c r="B120" s="149">
        <v>59.18</v>
      </c>
      <c r="C120" s="35" t="s">
        <v>49</v>
      </c>
      <c r="D120" s="149" t="s">
        <v>46</v>
      </c>
      <c r="E120" s="152" t="s">
        <v>43</v>
      </c>
    </row>
    <row r="121" spans="1:5" s="12" customFormat="1" x14ac:dyDescent="0.2">
      <c r="A121" s="148">
        <v>41961</v>
      </c>
      <c r="B121" s="149">
        <v>35.200000000000003</v>
      </c>
      <c r="C121" s="150" t="s">
        <v>102</v>
      </c>
      <c r="D121" s="149" t="s">
        <v>46</v>
      </c>
      <c r="E121" s="152" t="s">
        <v>43</v>
      </c>
    </row>
    <row r="122" spans="1:5" s="12" customFormat="1" ht="16.5" customHeight="1" x14ac:dyDescent="0.2">
      <c r="A122" s="148">
        <v>41963</v>
      </c>
      <c r="B122" s="149">
        <v>47.61</v>
      </c>
      <c r="C122" s="35" t="s">
        <v>49</v>
      </c>
      <c r="D122" s="149" t="s">
        <v>46</v>
      </c>
      <c r="E122" s="152" t="s">
        <v>41</v>
      </c>
    </row>
    <row r="123" spans="1:5" s="12" customFormat="1" ht="16.5" customHeight="1" x14ac:dyDescent="0.2">
      <c r="A123" s="148">
        <v>41963</v>
      </c>
      <c r="B123" s="149">
        <v>32.799999999999997</v>
      </c>
      <c r="C123" s="35" t="s">
        <v>49</v>
      </c>
      <c r="D123" s="149" t="s">
        <v>46</v>
      </c>
      <c r="E123" s="152" t="s">
        <v>41</v>
      </c>
    </row>
    <row r="124" spans="1:5" s="12" customFormat="1" x14ac:dyDescent="0.2">
      <c r="A124" s="148">
        <v>41968</v>
      </c>
      <c r="B124" s="149">
        <v>41.55</v>
      </c>
      <c r="C124" s="35" t="s">
        <v>49</v>
      </c>
      <c r="D124" s="149" t="s">
        <v>46</v>
      </c>
      <c r="E124" s="152" t="s">
        <v>41</v>
      </c>
    </row>
    <row r="125" spans="1:5" s="12" customFormat="1" x14ac:dyDescent="0.2">
      <c r="A125" s="148">
        <v>41968</v>
      </c>
      <c r="B125" s="149">
        <v>25.38</v>
      </c>
      <c r="C125" s="35" t="s">
        <v>49</v>
      </c>
      <c r="D125" s="149" t="s">
        <v>46</v>
      </c>
      <c r="E125" s="152" t="s">
        <v>41</v>
      </c>
    </row>
    <row r="126" spans="1:5" s="12" customFormat="1" x14ac:dyDescent="0.2">
      <c r="A126" s="148">
        <v>41968</v>
      </c>
      <c r="B126" s="149">
        <v>254.97</v>
      </c>
      <c r="C126" s="150" t="s">
        <v>103</v>
      </c>
      <c r="D126" s="149" t="s">
        <v>44</v>
      </c>
      <c r="E126" s="153" t="s">
        <v>104</v>
      </c>
    </row>
    <row r="127" spans="1:5" s="12" customFormat="1" x14ac:dyDescent="0.2">
      <c r="A127" s="148">
        <v>41969</v>
      </c>
      <c r="B127" s="149">
        <v>71.28</v>
      </c>
      <c r="C127" s="35" t="s">
        <v>49</v>
      </c>
      <c r="D127" s="149" t="s">
        <v>46</v>
      </c>
      <c r="E127" s="152" t="s">
        <v>105</v>
      </c>
    </row>
    <row r="128" spans="1:5" s="12" customFormat="1" x14ac:dyDescent="0.2">
      <c r="A128" s="148">
        <v>41969</v>
      </c>
      <c r="B128" s="149">
        <v>76.34</v>
      </c>
      <c r="C128" s="35" t="s">
        <v>49</v>
      </c>
      <c r="D128" s="149" t="s">
        <v>46</v>
      </c>
      <c r="E128" s="152" t="s">
        <v>105</v>
      </c>
    </row>
    <row r="129" spans="1:9" s="12" customFormat="1" x14ac:dyDescent="0.2">
      <c r="A129" s="148">
        <v>41969</v>
      </c>
      <c r="B129" s="149">
        <v>26.74</v>
      </c>
      <c r="C129" s="35" t="s">
        <v>49</v>
      </c>
      <c r="D129" s="149" t="s">
        <v>46</v>
      </c>
      <c r="E129" s="152" t="s">
        <v>41</v>
      </c>
    </row>
    <row r="130" spans="1:9" s="12" customFormat="1" x14ac:dyDescent="0.2">
      <c r="A130" s="148">
        <v>41969</v>
      </c>
      <c r="B130" s="149">
        <v>883.5</v>
      </c>
      <c r="C130" s="150" t="s">
        <v>106</v>
      </c>
      <c r="D130" s="149" t="s">
        <v>44</v>
      </c>
      <c r="E130" s="153" t="s">
        <v>105</v>
      </c>
    </row>
    <row r="131" spans="1:9" s="12" customFormat="1" x14ac:dyDescent="0.2">
      <c r="A131" s="148">
        <v>41971</v>
      </c>
      <c r="B131" s="149">
        <v>38.93</v>
      </c>
      <c r="C131" s="35" t="s">
        <v>49</v>
      </c>
      <c r="D131" s="149" t="s">
        <v>46</v>
      </c>
      <c r="E131" s="152" t="s">
        <v>41</v>
      </c>
    </row>
    <row r="132" spans="1:9" s="12" customFormat="1" x14ac:dyDescent="0.2">
      <c r="A132" s="148">
        <v>41971</v>
      </c>
      <c r="B132" s="149">
        <v>35.64</v>
      </c>
      <c r="C132" s="35" t="s">
        <v>49</v>
      </c>
      <c r="D132" s="149" t="s">
        <v>46</v>
      </c>
      <c r="E132" s="152" t="s">
        <v>93</v>
      </c>
    </row>
    <row r="133" spans="1:9" s="12" customFormat="1" x14ac:dyDescent="0.2">
      <c r="A133" s="148">
        <v>41975</v>
      </c>
      <c r="B133" s="149">
        <v>8.35</v>
      </c>
      <c r="C133" s="150" t="s">
        <v>107</v>
      </c>
      <c r="D133" s="149" t="s">
        <v>46</v>
      </c>
      <c r="E133" s="152" t="s">
        <v>41</v>
      </c>
    </row>
    <row r="134" spans="1:9" s="12" customFormat="1" x14ac:dyDescent="0.2">
      <c r="A134" s="148">
        <v>41983</v>
      </c>
      <c r="B134" s="149">
        <v>35.49</v>
      </c>
      <c r="C134" s="35" t="s">
        <v>49</v>
      </c>
      <c r="D134" s="149" t="s">
        <v>46</v>
      </c>
      <c r="E134" s="152" t="s">
        <v>41</v>
      </c>
    </row>
    <row r="135" spans="1:9" s="12" customFormat="1" x14ac:dyDescent="0.2">
      <c r="A135" s="148">
        <v>41983</v>
      </c>
      <c r="B135" s="149">
        <v>26.63</v>
      </c>
      <c r="C135" s="35" t="s">
        <v>49</v>
      </c>
      <c r="D135" s="149" t="s">
        <v>46</v>
      </c>
      <c r="E135" s="152" t="s">
        <v>41</v>
      </c>
    </row>
    <row r="136" spans="1:9" s="12" customFormat="1" x14ac:dyDescent="0.2">
      <c r="A136" s="148">
        <v>41983</v>
      </c>
      <c r="B136" s="149">
        <v>429.44000000000005</v>
      </c>
      <c r="C136" s="150" t="s">
        <v>108</v>
      </c>
      <c r="D136" s="149" t="s">
        <v>44</v>
      </c>
      <c r="E136" s="153" t="s">
        <v>43</v>
      </c>
    </row>
    <row r="137" spans="1:9" s="12" customFormat="1" x14ac:dyDescent="0.2">
      <c r="A137" s="140"/>
      <c r="B137" s="143"/>
      <c r="C137" s="30"/>
      <c r="D137" s="115"/>
      <c r="E137" s="139"/>
    </row>
    <row r="138" spans="1:9" s="30" customFormat="1" x14ac:dyDescent="0.2">
      <c r="A138" s="141" t="s">
        <v>71</v>
      </c>
      <c r="B138" s="149">
        <v>765.6099999999999</v>
      </c>
      <c r="C138" s="30" t="s">
        <v>45</v>
      </c>
      <c r="D138" s="115" t="s">
        <v>44</v>
      </c>
      <c r="E138" s="110" t="s">
        <v>47</v>
      </c>
    </row>
    <row r="139" spans="1:9" s="12" customFormat="1" x14ac:dyDescent="0.2">
      <c r="A139" s="98"/>
      <c r="D139" s="107"/>
      <c r="E139" s="108"/>
    </row>
    <row r="140" spans="1:9" s="12" customFormat="1" ht="16.5" customHeight="1" x14ac:dyDescent="0.2">
      <c r="A140" s="22"/>
      <c r="D140" s="107"/>
      <c r="E140" s="108"/>
    </row>
    <row r="141" spans="1:9" s="14" customFormat="1" ht="46.5" customHeight="1" x14ac:dyDescent="0.2">
      <c r="A141" s="62" t="s">
        <v>33</v>
      </c>
      <c r="B141" s="131">
        <f>SUM(B34:B140)</f>
        <v>16661.789999999994</v>
      </c>
      <c r="C141" s="15"/>
      <c r="D141" s="118"/>
      <c r="E141" s="119"/>
      <c r="I141" s="12"/>
    </row>
    <row r="142" spans="1:9" s="12" customFormat="1" ht="13.5" thickBot="1" x14ac:dyDescent="0.25">
      <c r="A142" s="24"/>
      <c r="B142" s="16" t="s">
        <v>28</v>
      </c>
      <c r="C142" s="17"/>
      <c r="D142" s="120"/>
      <c r="E142" s="121"/>
    </row>
    <row r="143" spans="1:9" x14ac:dyDescent="0.2">
      <c r="A143" s="22"/>
      <c r="B143" s="12"/>
      <c r="C143" s="12"/>
      <c r="D143" s="107"/>
      <c r="E143" s="108"/>
      <c r="I143" s="12"/>
    </row>
    <row r="144" spans="1:9" x14ac:dyDescent="0.2">
      <c r="A144" s="22"/>
      <c r="B144" s="12"/>
      <c r="C144" s="12"/>
      <c r="D144" s="107"/>
      <c r="E144" s="108"/>
      <c r="I144" s="12"/>
    </row>
    <row r="145" spans="1:9" x14ac:dyDescent="0.2">
      <c r="A145" s="22"/>
      <c r="B145" s="12"/>
      <c r="C145" s="12"/>
      <c r="D145" s="107"/>
      <c r="E145" s="108"/>
      <c r="I145" s="12"/>
    </row>
    <row r="146" spans="1:9" ht="25.5" x14ac:dyDescent="0.2">
      <c r="A146" s="22" t="s">
        <v>29</v>
      </c>
      <c r="B146" s="12"/>
      <c r="C146" s="12"/>
      <c r="D146" s="107"/>
      <c r="E146" s="108"/>
      <c r="I146" s="12"/>
    </row>
    <row r="147" spans="1:9" x14ac:dyDescent="0.2">
      <c r="A147" s="22"/>
      <c r="B147" s="12"/>
      <c r="C147" s="12"/>
      <c r="D147" s="107"/>
      <c r="E147" s="108"/>
      <c r="I147" s="12"/>
    </row>
    <row r="148" spans="1:9" x14ac:dyDescent="0.2">
      <c r="A148" s="22"/>
      <c r="B148" s="12"/>
      <c r="C148" s="12"/>
      <c r="D148" s="107"/>
      <c r="E148" s="108"/>
      <c r="I148" s="12"/>
    </row>
    <row r="149" spans="1:9" x14ac:dyDescent="0.2">
      <c r="A149" s="25"/>
      <c r="B149" s="1"/>
      <c r="C149" s="1"/>
      <c r="D149" s="122"/>
      <c r="E149" s="123"/>
      <c r="I149" s="12"/>
    </row>
    <row r="150" spans="1:9" x14ac:dyDescent="0.2">
      <c r="I150" s="12"/>
    </row>
    <row r="151" spans="1:9" x14ac:dyDescent="0.2">
      <c r="I151" s="12"/>
    </row>
    <row r="152" spans="1:9" x14ac:dyDescent="0.2">
      <c r="B152" s="128"/>
      <c r="I152" s="12"/>
    </row>
    <row r="153" spans="1:9" x14ac:dyDescent="0.2">
      <c r="B153" s="125"/>
      <c r="I153" s="12"/>
    </row>
    <row r="154" spans="1:9" x14ac:dyDescent="0.2">
      <c r="B154" s="128"/>
      <c r="I154" s="12"/>
    </row>
    <row r="155" spans="1:9" x14ac:dyDescent="0.2">
      <c r="I155" s="12"/>
    </row>
    <row r="156" spans="1:9" x14ac:dyDescent="0.2">
      <c r="B156" s="128"/>
      <c r="I156" s="12"/>
    </row>
    <row r="157" spans="1:9" x14ac:dyDescent="0.2">
      <c r="B157" s="128"/>
      <c r="I157" s="12"/>
    </row>
    <row r="159" spans="1:9" x14ac:dyDescent="0.2">
      <c r="B159" s="128"/>
      <c r="D159" s="130"/>
    </row>
  </sheetData>
  <sortState ref="A35:E87">
    <sortCondition ref="A35:A87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8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="80" zoomScaleNormal="80" workbookViewId="0"/>
  </sheetViews>
  <sheetFormatPr defaultColWidth="9.140625" defaultRowHeight="12.75" x14ac:dyDescent="0.2"/>
  <cols>
    <col min="1" max="1" width="23.85546875" style="30" customWidth="1"/>
    <col min="2" max="2" width="23.140625" style="30" customWidth="1"/>
    <col min="3" max="3" width="27.42578125" style="30" customWidth="1"/>
    <col min="4" max="4" width="27.140625" style="30" customWidth="1"/>
    <col min="5" max="5" width="28.140625" style="30" customWidth="1"/>
    <col min="6" max="16384" width="9.140625" style="31"/>
  </cols>
  <sheetData>
    <row r="1" spans="1:10" s="30" customFormat="1" ht="36" customHeight="1" x14ac:dyDescent="0.2">
      <c r="A1" s="81" t="s">
        <v>31</v>
      </c>
      <c r="B1" s="132" t="s">
        <v>38</v>
      </c>
      <c r="C1" s="133"/>
      <c r="D1" s="133"/>
      <c r="E1" s="134"/>
    </row>
    <row r="2" spans="1:10" s="6" customFormat="1" ht="35.25" customHeight="1" x14ac:dyDescent="0.2">
      <c r="A2" s="79" t="s">
        <v>23</v>
      </c>
      <c r="B2" s="80" t="s">
        <v>39</v>
      </c>
      <c r="C2" s="79" t="s">
        <v>24</v>
      </c>
      <c r="D2" s="91">
        <v>41821</v>
      </c>
      <c r="E2" s="91">
        <v>42004</v>
      </c>
    </row>
    <row r="3" spans="1:10" s="29" customFormat="1" ht="35.25" customHeight="1" x14ac:dyDescent="0.25">
      <c r="A3" s="161" t="s">
        <v>32</v>
      </c>
      <c r="B3" s="162"/>
      <c r="C3" s="162"/>
      <c r="D3" s="162"/>
      <c r="E3" s="163"/>
    </row>
    <row r="4" spans="1:10" s="6" customFormat="1" ht="31.5" x14ac:dyDescent="0.25">
      <c r="A4" s="56" t="s">
        <v>9</v>
      </c>
      <c r="B4" s="57" t="s">
        <v>1</v>
      </c>
      <c r="C4" s="9"/>
      <c r="D4" s="9"/>
      <c r="E4" s="42"/>
    </row>
    <row r="5" spans="1:10" ht="25.5" x14ac:dyDescent="0.2">
      <c r="A5" s="45" t="s">
        <v>2</v>
      </c>
      <c r="B5" s="3" t="s">
        <v>28</v>
      </c>
      <c r="C5" s="3" t="s">
        <v>10</v>
      </c>
      <c r="D5" s="3" t="s">
        <v>11</v>
      </c>
      <c r="E5" s="21" t="s">
        <v>5</v>
      </c>
    </row>
    <row r="6" spans="1:10" x14ac:dyDescent="0.2">
      <c r="A6" s="38"/>
      <c r="E6" s="39"/>
    </row>
    <row r="7" spans="1:10" x14ac:dyDescent="0.2">
      <c r="A7" s="38"/>
      <c r="E7" s="39"/>
    </row>
    <row r="8" spans="1:10" x14ac:dyDescent="0.2">
      <c r="A8" s="38"/>
      <c r="E8" s="39"/>
    </row>
    <row r="9" spans="1:10" x14ac:dyDescent="0.2">
      <c r="A9" s="38"/>
      <c r="E9" s="39"/>
    </row>
    <row r="10" spans="1:10" ht="63.75" x14ac:dyDescent="0.2">
      <c r="A10" s="156">
        <v>41919</v>
      </c>
      <c r="B10" s="30">
        <v>301.10000000000002</v>
      </c>
      <c r="C10" s="30" t="s">
        <v>116</v>
      </c>
      <c r="D10" s="30" t="s">
        <v>60</v>
      </c>
      <c r="E10" s="157" t="s">
        <v>41</v>
      </c>
      <c r="J10" s="31">
        <f>+B10/1.125</f>
        <v>267.64444444444445</v>
      </c>
    </row>
    <row r="11" spans="1:10" x14ac:dyDescent="0.2">
      <c r="A11" s="38"/>
      <c r="E11" s="39"/>
    </row>
    <row r="12" spans="1:10" x14ac:dyDescent="0.2">
      <c r="A12" s="38"/>
      <c r="E12" s="39"/>
    </row>
    <row r="13" spans="1:10" x14ac:dyDescent="0.2">
      <c r="A13" s="38"/>
      <c r="E13" s="39"/>
    </row>
    <row r="14" spans="1:10" x14ac:dyDescent="0.2">
      <c r="A14" s="38"/>
      <c r="E14" s="39"/>
    </row>
    <row r="15" spans="1:10" ht="11.25" customHeight="1" x14ac:dyDescent="0.2">
      <c r="A15" s="38"/>
      <c r="E15" s="39"/>
    </row>
    <row r="16" spans="1:10" hidden="1" x14ac:dyDescent="0.2">
      <c r="A16" s="38"/>
      <c r="E16" s="39"/>
    </row>
    <row r="17" spans="1:5" s="34" customFormat="1" ht="25.5" customHeight="1" x14ac:dyDescent="0.2">
      <c r="A17" s="38"/>
      <c r="B17" s="30"/>
      <c r="C17" s="30"/>
      <c r="D17" s="30"/>
      <c r="E17" s="39"/>
    </row>
    <row r="18" spans="1:5" ht="31.5" x14ac:dyDescent="0.25">
      <c r="A18" s="63" t="s">
        <v>9</v>
      </c>
      <c r="B18" s="64" t="s">
        <v>25</v>
      </c>
      <c r="C18" s="10">
        <f>+B10</f>
        <v>301.10000000000002</v>
      </c>
      <c r="D18" s="10"/>
      <c r="E18" s="47"/>
    </row>
    <row r="19" spans="1:5" x14ac:dyDescent="0.2">
      <c r="A19" s="43" t="s">
        <v>2</v>
      </c>
      <c r="B19" s="4" t="s">
        <v>28</v>
      </c>
      <c r="C19" s="4"/>
      <c r="D19" s="4"/>
      <c r="E19" s="44"/>
    </row>
    <row r="20" spans="1:5" x14ac:dyDescent="0.2">
      <c r="A20" s="38"/>
      <c r="E20" s="39"/>
    </row>
    <row r="21" spans="1:5" x14ac:dyDescent="0.2">
      <c r="A21" s="38"/>
      <c r="E21" s="39"/>
    </row>
    <row r="22" spans="1:5" x14ac:dyDescent="0.2">
      <c r="A22" s="38"/>
      <c r="E22" s="39"/>
    </row>
    <row r="23" spans="1:5" x14ac:dyDescent="0.2">
      <c r="A23" s="136" t="s">
        <v>40</v>
      </c>
      <c r="E23" s="39"/>
    </row>
    <row r="24" spans="1:5" x14ac:dyDescent="0.2">
      <c r="A24" s="38"/>
      <c r="E24" s="39"/>
    </row>
    <row r="25" spans="1:5" x14ac:dyDescent="0.2">
      <c r="A25" s="38"/>
      <c r="E25" s="39"/>
    </row>
    <row r="26" spans="1:5" s="35" customFormat="1" ht="48" customHeight="1" x14ac:dyDescent="0.2">
      <c r="A26" s="38"/>
      <c r="B26" s="30"/>
      <c r="C26" s="30"/>
      <c r="D26" s="30"/>
      <c r="E26" s="39"/>
    </row>
    <row r="27" spans="1:5" ht="45" x14ac:dyDescent="0.2">
      <c r="A27" s="65" t="s">
        <v>36</v>
      </c>
      <c r="B27" s="48">
        <f>SUM(B23:B26)</f>
        <v>0</v>
      </c>
      <c r="C27" s="49"/>
      <c r="D27" s="50"/>
      <c r="E27" s="51"/>
    </row>
    <row r="28" spans="1:5" x14ac:dyDescent="0.2">
      <c r="A28" s="52"/>
      <c r="B28" s="3" t="s">
        <v>28</v>
      </c>
      <c r="C28" s="53"/>
      <c r="D28" s="53"/>
      <c r="E28" s="54"/>
    </row>
    <row r="29" spans="1:5" x14ac:dyDescent="0.2">
      <c r="A29" s="38"/>
      <c r="E29" s="39"/>
    </row>
    <row r="30" spans="1:5" x14ac:dyDescent="0.2">
      <c r="A30" s="38"/>
      <c r="E30" s="39"/>
    </row>
    <row r="31" spans="1:5" x14ac:dyDescent="0.2">
      <c r="A31" s="38"/>
      <c r="E31" s="39"/>
    </row>
    <row r="32" spans="1:5" ht="25.5" x14ac:dyDescent="0.2">
      <c r="A32" s="22" t="s">
        <v>29</v>
      </c>
      <c r="E32" s="39"/>
    </row>
    <row r="33" spans="1:5" x14ac:dyDescent="0.2">
      <c r="A33" s="38"/>
      <c r="E33" s="39"/>
    </row>
    <row r="34" spans="1:5" x14ac:dyDescent="0.2">
      <c r="A34" s="38"/>
      <c r="E34" s="39"/>
    </row>
    <row r="35" spans="1:5" x14ac:dyDescent="0.2">
      <c r="A35" s="40"/>
      <c r="B35" s="26"/>
      <c r="C35" s="26"/>
      <c r="D35" s="26"/>
      <c r="E35" s="41"/>
    </row>
  </sheetData>
  <mergeCells count="1">
    <mergeCell ref="A3:E3"/>
  </mergeCells>
  <pageMargins left="0.7" right="0.7" top="0.75" bottom="0.75" header="0.3" footer="0.3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0" zoomScaleNormal="80" workbookViewId="0"/>
  </sheetViews>
  <sheetFormatPr defaultColWidth="9.140625" defaultRowHeight="12.75" x14ac:dyDescent="0.2"/>
  <cols>
    <col min="1" max="1" width="23.85546875" style="66" customWidth="1"/>
    <col min="2" max="2" width="23.140625" style="66" customWidth="1"/>
    <col min="3" max="3" width="27.42578125" style="66" customWidth="1"/>
    <col min="4" max="4" width="27.140625" style="66" customWidth="1"/>
    <col min="5" max="5" width="28.140625" style="66" customWidth="1"/>
    <col min="6" max="16384" width="9.140625" style="71"/>
  </cols>
  <sheetData>
    <row r="1" spans="1:5" ht="34.5" customHeight="1" x14ac:dyDescent="0.2">
      <c r="A1" s="18" t="s">
        <v>31</v>
      </c>
      <c r="B1" s="5" t="s">
        <v>38</v>
      </c>
      <c r="C1" s="5"/>
      <c r="D1" s="5"/>
      <c r="E1" s="19"/>
    </row>
    <row r="2" spans="1:5" ht="30" customHeight="1" x14ac:dyDescent="0.2">
      <c r="A2" s="76" t="s">
        <v>23</v>
      </c>
      <c r="B2" s="82" t="s">
        <v>39</v>
      </c>
      <c r="C2" s="78" t="s">
        <v>24</v>
      </c>
      <c r="D2" s="87">
        <v>41821</v>
      </c>
      <c r="E2" s="88">
        <v>42004</v>
      </c>
    </row>
    <row r="3" spans="1:5" ht="18" x14ac:dyDescent="0.2">
      <c r="A3" s="164" t="s">
        <v>34</v>
      </c>
      <c r="B3" s="165"/>
      <c r="C3" s="165"/>
      <c r="D3" s="165"/>
      <c r="E3" s="166"/>
    </row>
    <row r="4" spans="1:5" ht="20.25" customHeight="1" x14ac:dyDescent="0.25">
      <c r="A4" s="56" t="s">
        <v>16</v>
      </c>
      <c r="B4" s="9"/>
      <c r="C4" s="9"/>
      <c r="D4" s="9"/>
      <c r="E4" s="42"/>
    </row>
    <row r="5" spans="1:5" ht="19.5" customHeight="1" x14ac:dyDescent="0.2">
      <c r="A5" s="45" t="s">
        <v>2</v>
      </c>
      <c r="B5" s="3" t="s">
        <v>17</v>
      </c>
      <c r="C5" s="3" t="s">
        <v>18</v>
      </c>
      <c r="D5" s="3" t="s">
        <v>19</v>
      </c>
      <c r="E5" s="21"/>
    </row>
    <row r="6" spans="1:5" x14ac:dyDescent="0.2">
      <c r="A6" s="67"/>
      <c r="E6" s="68"/>
    </row>
    <row r="7" spans="1:5" x14ac:dyDescent="0.2">
      <c r="A7" s="67"/>
      <c r="E7" s="68"/>
    </row>
    <row r="8" spans="1:5" x14ac:dyDescent="0.2">
      <c r="A8" s="136" t="s">
        <v>40</v>
      </c>
      <c r="E8" s="68"/>
    </row>
    <row r="9" spans="1:5" x14ac:dyDescent="0.2">
      <c r="A9" s="67"/>
      <c r="E9" s="68"/>
    </row>
    <row r="10" spans="1:5" x14ac:dyDescent="0.2">
      <c r="A10" s="67"/>
      <c r="E10" s="68"/>
    </row>
    <row r="11" spans="1:5" s="72" customFormat="1" ht="27" customHeight="1" x14ac:dyDescent="0.25">
      <c r="A11" s="60" t="s">
        <v>20</v>
      </c>
      <c r="B11" s="11"/>
      <c r="C11" s="11"/>
      <c r="D11" s="11"/>
      <c r="E11" s="46"/>
    </row>
    <row r="12" spans="1:5" x14ac:dyDescent="0.2">
      <c r="A12" s="45" t="s">
        <v>2</v>
      </c>
      <c r="B12" s="3" t="s">
        <v>17</v>
      </c>
      <c r="C12" s="3" t="s">
        <v>21</v>
      </c>
      <c r="D12" s="3" t="s">
        <v>22</v>
      </c>
      <c r="E12" s="21"/>
    </row>
    <row r="13" spans="1:5" x14ac:dyDescent="0.2">
      <c r="A13" s="67"/>
      <c r="E13" s="68"/>
    </row>
    <row r="14" spans="1:5" x14ac:dyDescent="0.2">
      <c r="A14" s="67"/>
      <c r="E14" s="68"/>
    </row>
    <row r="15" spans="1:5" x14ac:dyDescent="0.2">
      <c r="A15" s="135" t="s">
        <v>40</v>
      </c>
      <c r="E15" s="68"/>
    </row>
    <row r="16" spans="1:5" x14ac:dyDescent="0.2">
      <c r="A16" s="67"/>
      <c r="E16" s="68"/>
    </row>
    <row r="17" spans="1:5" x14ac:dyDescent="0.2">
      <c r="A17" s="67"/>
      <c r="E17" s="68"/>
    </row>
    <row r="18" spans="1:5" x14ac:dyDescent="0.2">
      <c r="A18" s="67"/>
      <c r="E18" s="68"/>
    </row>
    <row r="19" spans="1:5" ht="102" x14ac:dyDescent="0.2">
      <c r="A19" s="67" t="s">
        <v>35</v>
      </c>
      <c r="E19" s="68"/>
    </row>
    <row r="20" spans="1:5" x14ac:dyDescent="0.2">
      <c r="A20" s="67"/>
      <c r="E20" s="68"/>
    </row>
    <row r="21" spans="1:5" ht="45" x14ac:dyDescent="0.2">
      <c r="A21" s="65" t="s">
        <v>37</v>
      </c>
      <c r="B21" s="48"/>
      <c r="C21" s="49"/>
      <c r="D21" s="50"/>
      <c r="E21" s="51"/>
    </row>
    <row r="22" spans="1:5" x14ac:dyDescent="0.2">
      <c r="A22" s="52"/>
      <c r="B22" s="3" t="s">
        <v>28</v>
      </c>
      <c r="C22" s="53"/>
      <c r="D22" s="53"/>
      <c r="E22" s="54"/>
    </row>
    <row r="23" spans="1:5" x14ac:dyDescent="0.2">
      <c r="A23" s="67"/>
      <c r="E23" s="68"/>
    </row>
    <row r="24" spans="1:5" x14ac:dyDescent="0.2">
      <c r="A24" s="67"/>
      <c r="E24" s="68"/>
    </row>
    <row r="25" spans="1:5" x14ac:dyDescent="0.2">
      <c r="A25" s="69"/>
      <c r="B25" s="55"/>
      <c r="C25" s="55"/>
      <c r="D25" s="55"/>
      <c r="E25" s="70"/>
    </row>
    <row r="28" spans="1:5" ht="25.5" x14ac:dyDescent="0.2">
      <c r="A28" s="22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/>
  </sheetViews>
  <sheetFormatPr defaultColWidth="9.140625" defaultRowHeight="12.75" x14ac:dyDescent="0.2"/>
  <cols>
    <col min="1" max="1" width="23.85546875" style="27" customWidth="1"/>
    <col min="2" max="2" width="23.140625" style="27" customWidth="1"/>
    <col min="3" max="3" width="30.7109375" style="27" customWidth="1"/>
    <col min="4" max="4" width="27.140625" style="27" customWidth="1"/>
    <col min="5" max="5" width="28.140625" style="27" customWidth="1"/>
    <col min="6" max="8" width="9.140625" style="28"/>
    <col min="9" max="9" width="29.7109375" style="28" customWidth="1"/>
    <col min="10" max="16384" width="9.140625" style="28"/>
  </cols>
  <sheetData>
    <row r="1" spans="1:9" ht="39.75" customHeight="1" x14ac:dyDescent="0.2">
      <c r="A1" s="81" t="s">
        <v>31</v>
      </c>
      <c r="B1" s="75" t="s">
        <v>38</v>
      </c>
      <c r="C1" s="75"/>
      <c r="D1" s="36"/>
      <c r="E1" s="37"/>
    </row>
    <row r="2" spans="1:9" ht="29.25" customHeight="1" x14ac:dyDescent="0.2">
      <c r="A2" s="79" t="s">
        <v>23</v>
      </c>
      <c r="B2" s="80" t="s">
        <v>39</v>
      </c>
      <c r="C2" s="79" t="s">
        <v>24</v>
      </c>
      <c r="D2" s="89">
        <v>41821</v>
      </c>
      <c r="E2" s="90">
        <v>42004</v>
      </c>
    </row>
    <row r="3" spans="1:9" ht="29.25" customHeight="1" x14ac:dyDescent="0.2">
      <c r="A3" s="167" t="s">
        <v>12</v>
      </c>
      <c r="B3" s="168"/>
      <c r="C3" s="168"/>
      <c r="D3" s="168"/>
      <c r="E3" s="169"/>
    </row>
    <row r="4" spans="1:9" ht="39.75" customHeight="1" x14ac:dyDescent="0.25">
      <c r="A4" s="56" t="s">
        <v>12</v>
      </c>
      <c r="B4" s="57" t="s">
        <v>1</v>
      </c>
      <c r="C4" s="9"/>
      <c r="D4" s="9"/>
      <c r="E4" s="42"/>
    </row>
    <row r="5" spans="1:9" ht="25.5" x14ac:dyDescent="0.2">
      <c r="A5" s="45" t="s">
        <v>2</v>
      </c>
      <c r="B5" s="3" t="s">
        <v>3</v>
      </c>
      <c r="C5" s="3" t="s">
        <v>13</v>
      </c>
      <c r="D5" s="3"/>
      <c r="E5" s="21" t="s">
        <v>14</v>
      </c>
    </row>
    <row r="6" spans="1:9" x14ac:dyDescent="0.2">
      <c r="A6" s="38"/>
      <c r="B6" s="30"/>
      <c r="C6" s="30"/>
      <c r="D6" s="30"/>
      <c r="E6" s="39"/>
    </row>
    <row r="7" spans="1:9" x14ac:dyDescent="0.2">
      <c r="A7" s="38"/>
      <c r="B7" s="30"/>
      <c r="C7" s="30"/>
      <c r="D7" s="30"/>
      <c r="E7" s="39"/>
    </row>
    <row r="8" spans="1:9" x14ac:dyDescent="0.2">
      <c r="A8" s="95"/>
      <c r="B8" s="94"/>
      <c r="C8" s="30"/>
      <c r="D8" s="30"/>
      <c r="E8" s="39"/>
      <c r="I8" s="93"/>
    </row>
    <row r="9" spans="1:9" x14ac:dyDescent="0.2">
      <c r="A9" s="95"/>
      <c r="B9" s="94"/>
      <c r="C9" s="12"/>
      <c r="D9" s="30"/>
      <c r="E9" s="39"/>
      <c r="I9" s="93"/>
    </row>
    <row r="10" spans="1:9" x14ac:dyDescent="0.2">
      <c r="A10" s="95" t="s">
        <v>40</v>
      </c>
      <c r="B10" s="94"/>
      <c r="C10" s="30"/>
      <c r="D10" s="30"/>
      <c r="E10" s="39"/>
      <c r="I10" s="93"/>
    </row>
    <row r="11" spans="1:9" x14ac:dyDescent="0.2">
      <c r="A11" s="95"/>
      <c r="B11" s="94"/>
      <c r="C11" s="30"/>
      <c r="D11" s="30"/>
      <c r="E11" s="39"/>
      <c r="I11" s="93"/>
    </row>
    <row r="12" spans="1:9" x14ac:dyDescent="0.2">
      <c r="A12" s="97"/>
      <c r="B12" s="94"/>
      <c r="C12" s="30"/>
      <c r="D12" s="35"/>
      <c r="E12" s="39"/>
      <c r="I12" s="93"/>
    </row>
    <row r="13" spans="1:9" x14ac:dyDescent="0.2">
      <c r="A13" s="97"/>
      <c r="B13" s="94"/>
      <c r="C13" s="30"/>
      <c r="D13" s="35"/>
      <c r="E13" s="39"/>
      <c r="I13" s="93"/>
    </row>
    <row r="14" spans="1:9" x14ac:dyDescent="0.2">
      <c r="A14" s="38"/>
      <c r="B14" s="30"/>
      <c r="C14" s="30"/>
      <c r="D14" s="30"/>
      <c r="E14" s="39"/>
      <c r="I14" s="93"/>
    </row>
    <row r="15" spans="1:9" ht="31.5" x14ac:dyDescent="0.25">
      <c r="A15" s="56" t="s">
        <v>12</v>
      </c>
      <c r="B15" s="57" t="s">
        <v>25</v>
      </c>
      <c r="C15" s="96">
        <f>SUM(B8:B13)</f>
        <v>0</v>
      </c>
      <c r="D15" s="9"/>
      <c r="E15" s="42"/>
    </row>
    <row r="16" spans="1:9" ht="15" customHeight="1" x14ac:dyDescent="0.2">
      <c r="A16" s="45" t="s">
        <v>2</v>
      </c>
      <c r="B16" s="3" t="s">
        <v>3</v>
      </c>
      <c r="C16" s="3"/>
      <c r="D16" s="3"/>
      <c r="E16" s="21"/>
    </row>
    <row r="17" spans="1:8" x14ac:dyDescent="0.2">
      <c r="A17" s="38"/>
      <c r="B17" s="30"/>
      <c r="C17" s="30"/>
      <c r="D17" s="30"/>
      <c r="E17" s="39"/>
    </row>
    <row r="18" spans="1:8" x14ac:dyDescent="0.2">
      <c r="A18" s="146">
        <v>41863</v>
      </c>
      <c r="B18" s="142">
        <f>695*1.15</f>
        <v>799.24999999999989</v>
      </c>
      <c r="C18" s="35" t="s">
        <v>115</v>
      </c>
      <c r="D18" s="30" t="s">
        <v>56</v>
      </c>
      <c r="E18" s="39" t="s">
        <v>41</v>
      </c>
    </row>
    <row r="19" spans="1:8" x14ac:dyDescent="0.2">
      <c r="A19" s="146">
        <v>42004</v>
      </c>
      <c r="B19" s="142">
        <f>408.7*1.15</f>
        <v>470.00499999999994</v>
      </c>
      <c r="C19" s="30" t="s">
        <v>54</v>
      </c>
      <c r="D19" s="30" t="s">
        <v>57</v>
      </c>
      <c r="E19" s="39"/>
    </row>
    <row r="20" spans="1:8" x14ac:dyDescent="0.2">
      <c r="A20" s="146">
        <v>42004</v>
      </c>
      <c r="B20" s="142">
        <f>815*1.15</f>
        <v>937.24999999999989</v>
      </c>
      <c r="C20" s="30" t="s">
        <v>58</v>
      </c>
      <c r="D20" s="30" t="s">
        <v>52</v>
      </c>
      <c r="E20" s="39" t="s">
        <v>41</v>
      </c>
    </row>
    <row r="21" spans="1:8" x14ac:dyDescent="0.2">
      <c r="A21" s="146"/>
      <c r="B21" s="142"/>
      <c r="C21" s="30"/>
      <c r="D21" s="30"/>
      <c r="E21" s="39"/>
    </row>
    <row r="22" spans="1:8" ht="25.5" x14ac:dyDescent="0.2">
      <c r="A22" s="92">
        <v>41821</v>
      </c>
      <c r="B22" s="142">
        <v>141.63999999999999</v>
      </c>
      <c r="C22" s="30" t="s">
        <v>55</v>
      </c>
      <c r="D22" s="30" t="s">
        <v>48</v>
      </c>
      <c r="E22" s="39"/>
      <c r="H22" s="129"/>
    </row>
    <row r="23" spans="1:8" ht="25.5" x14ac:dyDescent="0.2">
      <c r="A23" s="92">
        <v>41852</v>
      </c>
      <c r="B23" s="142">
        <v>77.040000000000006</v>
      </c>
      <c r="C23" s="30" t="s">
        <v>55</v>
      </c>
      <c r="D23" s="30" t="s">
        <v>48</v>
      </c>
      <c r="E23" s="39"/>
    </row>
    <row r="24" spans="1:8" ht="25.5" x14ac:dyDescent="0.2">
      <c r="A24" s="92">
        <v>41883</v>
      </c>
      <c r="B24" s="142">
        <v>79.59</v>
      </c>
      <c r="C24" s="30" t="s">
        <v>55</v>
      </c>
      <c r="D24" s="30" t="s">
        <v>48</v>
      </c>
      <c r="E24" s="39"/>
      <c r="H24" s="137"/>
    </row>
    <row r="25" spans="1:8" ht="25.5" x14ac:dyDescent="0.2">
      <c r="A25" s="92">
        <v>41913</v>
      </c>
      <c r="B25" s="142">
        <v>61.36</v>
      </c>
      <c r="C25" s="30" t="s">
        <v>55</v>
      </c>
      <c r="D25" s="30" t="s">
        <v>48</v>
      </c>
      <c r="E25" s="39"/>
      <c r="H25" s="137"/>
    </row>
    <row r="26" spans="1:8" ht="25.5" x14ac:dyDescent="0.2">
      <c r="A26" s="92">
        <v>41944</v>
      </c>
      <c r="B26" s="142">
        <v>56.94</v>
      </c>
      <c r="C26" s="30" t="s">
        <v>55</v>
      </c>
      <c r="D26" s="30" t="s">
        <v>48</v>
      </c>
      <c r="E26" s="39"/>
      <c r="H26" s="137"/>
    </row>
    <row r="27" spans="1:8" ht="25.5" x14ac:dyDescent="0.2">
      <c r="A27" s="92">
        <v>41974</v>
      </c>
      <c r="B27" s="142">
        <v>57.04</v>
      </c>
      <c r="C27" s="30" t="s">
        <v>55</v>
      </c>
      <c r="D27" s="30" t="s">
        <v>48</v>
      </c>
      <c r="E27" s="39"/>
      <c r="H27" s="137"/>
    </row>
    <row r="28" spans="1:8" ht="15" x14ac:dyDescent="0.2">
      <c r="A28" s="38"/>
      <c r="B28" s="142"/>
      <c r="C28" s="30"/>
      <c r="D28" s="30"/>
      <c r="E28" s="39"/>
      <c r="H28" s="137"/>
    </row>
    <row r="29" spans="1:8" x14ac:dyDescent="0.2">
      <c r="A29" s="38"/>
      <c r="B29" s="30"/>
      <c r="C29" s="30"/>
      <c r="D29" s="30"/>
      <c r="E29" s="39"/>
    </row>
    <row r="30" spans="1:8" x14ac:dyDescent="0.2">
      <c r="A30" s="38"/>
      <c r="B30" s="30"/>
      <c r="C30" s="30"/>
      <c r="D30" s="30"/>
      <c r="E30" s="39"/>
    </row>
    <row r="31" spans="1:8" x14ac:dyDescent="0.2">
      <c r="A31" s="38"/>
      <c r="B31" s="30"/>
      <c r="C31" s="30"/>
      <c r="D31" s="30"/>
      <c r="E31" s="39"/>
    </row>
    <row r="32" spans="1:8" x14ac:dyDescent="0.2">
      <c r="A32" s="38"/>
      <c r="B32" s="30"/>
      <c r="C32" s="30"/>
      <c r="D32" s="30"/>
      <c r="E32" s="39"/>
    </row>
    <row r="33" spans="1:5" ht="45" x14ac:dyDescent="0.2">
      <c r="A33" s="74" t="s">
        <v>15</v>
      </c>
      <c r="B33" s="99">
        <f>SUM(B18:B27)</f>
        <v>2680.1149999999998</v>
      </c>
      <c r="C33" s="32"/>
      <c r="D33" s="33"/>
      <c r="E33" s="73"/>
    </row>
    <row r="34" spans="1:5" x14ac:dyDescent="0.2">
      <c r="A34" s="38"/>
      <c r="B34" s="12" t="s">
        <v>28</v>
      </c>
      <c r="C34" s="30"/>
      <c r="D34" s="30"/>
      <c r="E34" s="39"/>
    </row>
    <row r="35" spans="1:5" x14ac:dyDescent="0.2">
      <c r="A35" s="38"/>
      <c r="B35" s="30"/>
      <c r="C35" s="30"/>
      <c r="D35" s="30"/>
      <c r="E35" s="39"/>
    </row>
    <row r="36" spans="1:5" x14ac:dyDescent="0.2">
      <c r="A36" s="38"/>
      <c r="B36" s="30"/>
      <c r="C36" s="30"/>
      <c r="D36" s="30"/>
      <c r="E36" s="39"/>
    </row>
    <row r="37" spans="1:5" x14ac:dyDescent="0.2">
      <c r="A37" s="38"/>
      <c r="B37" s="30"/>
      <c r="C37" s="30"/>
      <c r="D37" s="30"/>
      <c r="E37" s="39"/>
    </row>
    <row r="38" spans="1:5" x14ac:dyDescent="0.2">
      <c r="A38" s="38"/>
      <c r="B38" s="30"/>
      <c r="C38" s="30"/>
      <c r="D38" s="30"/>
      <c r="E38" s="39"/>
    </row>
    <row r="39" spans="1:5" x14ac:dyDescent="0.2">
      <c r="A39" s="38"/>
      <c r="B39" s="30"/>
      <c r="C39" s="30"/>
      <c r="D39" s="30"/>
      <c r="E39" s="39"/>
    </row>
    <row r="40" spans="1:5" x14ac:dyDescent="0.2">
      <c r="A40" s="38"/>
      <c r="B40" s="30"/>
      <c r="C40" s="30"/>
      <c r="D40" s="30"/>
      <c r="E40" s="39"/>
    </row>
    <row r="41" spans="1:5" ht="25.5" x14ac:dyDescent="0.2">
      <c r="A41" s="22" t="s">
        <v>29</v>
      </c>
      <c r="B41" s="30"/>
      <c r="C41" s="30"/>
      <c r="D41" s="30"/>
      <c r="E41" s="39"/>
    </row>
    <row r="42" spans="1:5" x14ac:dyDescent="0.2">
      <c r="A42" s="38"/>
      <c r="B42" s="30"/>
      <c r="C42" s="30"/>
      <c r="D42" s="30"/>
      <c r="E42" s="39"/>
    </row>
    <row r="43" spans="1:5" x14ac:dyDescent="0.2">
      <c r="A43" s="38"/>
      <c r="B43" s="30"/>
      <c r="C43" s="30"/>
      <c r="D43" s="30"/>
      <c r="E43" s="39"/>
    </row>
    <row r="44" spans="1:5" x14ac:dyDescent="0.2">
      <c r="A44" s="38"/>
      <c r="B44" s="30"/>
      <c r="C44" s="30"/>
      <c r="D44" s="30"/>
      <c r="E44" s="39"/>
    </row>
    <row r="45" spans="1:5" x14ac:dyDescent="0.2">
      <c r="A45" s="38"/>
      <c r="B45" s="30"/>
      <c r="C45" s="30"/>
      <c r="D45" s="30"/>
      <c r="E45" s="39"/>
    </row>
    <row r="46" spans="1:5" x14ac:dyDescent="0.2">
      <c r="A46" s="40"/>
      <c r="B46" s="26"/>
      <c r="C46" s="26"/>
      <c r="D46" s="26"/>
      <c r="E46" s="41"/>
    </row>
  </sheetData>
  <sortState ref="A20:E25">
    <sortCondition ref="A19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Travel</vt:lpstr>
      <vt:lpstr>Hospitality provided</vt:lpstr>
      <vt:lpstr>Gifts and hospitality received</vt:lpstr>
      <vt:lpstr>Other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Falyn Cranston</cp:lastModifiedBy>
  <cp:lastPrinted>2015-03-03T03:46:54Z</cp:lastPrinted>
  <dcterms:created xsi:type="dcterms:W3CDTF">2010-10-17T20:59:02Z</dcterms:created>
  <dcterms:modified xsi:type="dcterms:W3CDTF">2015-03-03T21:19:51Z</dcterms:modified>
</cp:coreProperties>
</file>